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placeholders"/>
  <bookViews>
    <workbookView xWindow="-15" yWindow="105" windowWidth="12060" windowHeight="5160" tabRatio="837" activeTab="2"/>
  </bookViews>
  <sheets>
    <sheet name="титульный лист рус" sheetId="21" r:id="rId1"/>
    <sheet name="титульный лист каз" sheetId="22" r:id="rId2"/>
    <sheet name="график уч процесса" sheetId="20" r:id="rId3"/>
    <sheet name="рабочий учебный план" sheetId="19" r:id="rId4"/>
  </sheets>
  <definedNames>
    <definedName name="_xlnm._FilterDatabase" localSheetId="3" hidden="1">'рабочий учебный план'!$A$5:$X$110</definedName>
    <definedName name="_xlnm.Print_Titles" localSheetId="3">'рабочий учебный план'!$2:$5</definedName>
    <definedName name="_xlnm.Print_Area" localSheetId="3">'рабочий учебный план'!$A$1:$W$110</definedName>
  </definedNames>
  <calcPr calcId="125725"/>
</workbook>
</file>

<file path=xl/calcChain.xml><?xml version="1.0" encoding="utf-8"?>
<calcChain xmlns="http://schemas.openxmlformats.org/spreadsheetml/2006/main">
  <c r="I43" i="19"/>
  <c r="K43"/>
  <c r="J43"/>
  <c r="J98"/>
  <c r="H98"/>
  <c r="H57"/>
  <c r="I57"/>
  <c r="P43"/>
  <c r="P98"/>
  <c r="P109" s="1"/>
  <c r="P82"/>
  <c r="P69"/>
  <c r="H25"/>
  <c r="K25"/>
  <c r="J25"/>
  <c r="P44"/>
  <c r="P57"/>
  <c r="W82"/>
  <c r="W98"/>
  <c r="V98"/>
  <c r="V69" l="1"/>
  <c r="U57"/>
  <c r="U98"/>
  <c r="T98"/>
  <c r="T44"/>
  <c r="I82" l="1"/>
  <c r="H82"/>
  <c r="H69"/>
  <c r="I69"/>
  <c r="I44"/>
  <c r="H44"/>
  <c r="AY23" i="20"/>
  <c r="F23"/>
  <c r="D23"/>
  <c r="K8" i="19" l="1"/>
  <c r="J8"/>
  <c r="W100" l="1"/>
  <c r="V100"/>
  <c r="T100"/>
  <c r="R100"/>
  <c r="V109"/>
  <c r="T109"/>
  <c r="S98"/>
  <c r="R98"/>
  <c r="R109" s="1"/>
  <c r="I29"/>
  <c r="I25" l="1"/>
  <c r="I98"/>
  <c r="I109" s="1"/>
  <c r="W109"/>
  <c r="K7"/>
  <c r="J7"/>
  <c r="S8" l="1"/>
  <c r="R8"/>
  <c r="S7"/>
  <c r="R7"/>
  <c r="I8"/>
  <c r="H8"/>
  <c r="I7"/>
  <c r="T57" l="1"/>
  <c r="I107"/>
  <c r="T7" l="1"/>
  <c r="I23" i="20" l="1"/>
  <c r="AN23"/>
  <c r="AG23"/>
  <c r="Q23"/>
  <c r="B23"/>
  <c r="AW23" l="1"/>
</calcChain>
</file>

<file path=xl/comments1.xml><?xml version="1.0" encoding="utf-8"?>
<comments xmlns="http://schemas.openxmlformats.org/spreadsheetml/2006/main">
  <authors>
    <author>Admin</author>
  </authors>
  <commentList>
    <comment ref="W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<sst xmlns="http://schemas.openxmlformats.org/spreadsheetml/2006/main" count="481" uniqueCount="274">
  <si>
    <t>Всего часов</t>
  </si>
  <si>
    <t>2 курс</t>
  </si>
  <si>
    <t>История Казахстана</t>
  </si>
  <si>
    <t>Физическая культура</t>
  </si>
  <si>
    <t>Итого:</t>
  </si>
  <si>
    <t>Промежуточная аттестация</t>
  </si>
  <si>
    <t>ПА</t>
  </si>
  <si>
    <t>ИА</t>
  </si>
  <si>
    <t>К</t>
  </si>
  <si>
    <t>РАБОЧИЙ УЧЕБНЫЙ ПЛАН</t>
  </si>
  <si>
    <t>Код и профиль образования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</si>
  <si>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</si>
  <si>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</si>
  <si>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</si>
  <si>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</si>
  <si>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</si>
  <si>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</si>
  <si>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</si>
  <si>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</si>
  <si>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</si>
  <si>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</si>
  <si>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</si>
  <si>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</si>
  <si>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Курсы</t>
  </si>
  <si>
    <t>II</t>
  </si>
  <si>
    <t>III</t>
  </si>
  <si>
    <t>-</t>
  </si>
  <si>
    <t>Каникулы</t>
  </si>
  <si>
    <t>Итоговая аттестация</t>
  </si>
  <si>
    <t>Всего:</t>
  </si>
  <si>
    <t>Всего недель в учебном году</t>
  </si>
  <si>
    <t xml:space="preserve">Распределение по курсам и семестрам </t>
  </si>
  <si>
    <t>Базовые модули</t>
  </si>
  <si>
    <t>БМ 01</t>
  </si>
  <si>
    <t>Профессиональные модули</t>
  </si>
  <si>
    <t>ПМ 01</t>
  </si>
  <si>
    <t>Праздничные дни</t>
  </si>
  <si>
    <t>практика</t>
  </si>
  <si>
    <t>Контрольная работа</t>
  </si>
  <si>
    <t>КГКП "Успенский аграрно-технический колледж"</t>
  </si>
  <si>
    <t>I</t>
  </si>
  <si>
    <t xml:space="preserve">Индекс </t>
  </si>
  <si>
    <t>ООД.00</t>
  </si>
  <si>
    <t>ООД.01</t>
  </si>
  <si>
    <t>ООД.02</t>
  </si>
  <si>
    <t>ООД. 03</t>
  </si>
  <si>
    <t xml:space="preserve">Русский язык </t>
  </si>
  <si>
    <t>ООД. 04</t>
  </si>
  <si>
    <t>Русская литература</t>
  </si>
  <si>
    <t>ООД. 05</t>
  </si>
  <si>
    <t>Иностранный язык</t>
  </si>
  <si>
    <t>ООД. 06</t>
  </si>
  <si>
    <t>ООД. 07</t>
  </si>
  <si>
    <t>ООД. 08</t>
  </si>
  <si>
    <t>ООД. 09</t>
  </si>
  <si>
    <t>Математика</t>
  </si>
  <si>
    <t xml:space="preserve">Информатика </t>
  </si>
  <si>
    <t>ООД.11</t>
  </si>
  <si>
    <t xml:space="preserve">Физика </t>
  </si>
  <si>
    <t>ООД.12</t>
  </si>
  <si>
    <t xml:space="preserve">Химия </t>
  </si>
  <si>
    <t>ООД.13</t>
  </si>
  <si>
    <t xml:space="preserve">Биология </t>
  </si>
  <si>
    <t>1 курс</t>
  </si>
  <si>
    <t>3 курс</t>
  </si>
  <si>
    <t xml:space="preserve">Развитие и совершенствование физических качеств  </t>
  </si>
  <si>
    <t>ПА 01</t>
  </si>
  <si>
    <t>Консультации</t>
  </si>
  <si>
    <t>Ф</t>
  </si>
  <si>
    <t>Факультативы</t>
  </si>
  <si>
    <t>Р</t>
  </si>
  <si>
    <t>Резервное время</t>
  </si>
  <si>
    <t>ПМ 02</t>
  </si>
  <si>
    <t>Ф1</t>
  </si>
  <si>
    <t>Ф2</t>
  </si>
  <si>
    <t>Казахстанское право</t>
  </si>
  <si>
    <t>Ф3</t>
  </si>
  <si>
    <t>Основы акмеологии, личного и социального успеха</t>
  </si>
  <si>
    <t>Ф4</t>
  </si>
  <si>
    <t>Краеведение</t>
  </si>
  <si>
    <t>Ф5</t>
  </si>
  <si>
    <t>Проблемы СПИД и его профилактика</t>
  </si>
  <si>
    <t>Ф6</t>
  </si>
  <si>
    <t>Основы потребительского образования</t>
  </si>
  <si>
    <t>Ф7</t>
  </si>
  <si>
    <t>Профессиональная подготовка</t>
  </si>
  <si>
    <t>БМ 00</t>
  </si>
  <si>
    <t>ПМ 00</t>
  </si>
  <si>
    <t>Общеобразовательные дисциплины ЕМН</t>
  </si>
  <si>
    <t>Обязательные дисциплины</t>
  </si>
  <si>
    <t>Начальная военная и технологическая подготовка</t>
  </si>
  <si>
    <t>Углубленный уровень</t>
  </si>
  <si>
    <t>Стандартный уровень</t>
  </si>
  <si>
    <t>Казахский язык и литература</t>
  </si>
  <si>
    <t>3,4,5,6</t>
  </si>
  <si>
    <t>Согласовано</t>
  </si>
  <si>
    <t>Утверждаю</t>
  </si>
  <si>
    <t xml:space="preserve">          _____________  М.С. Толеубаев</t>
  </si>
  <si>
    <t>Форма обучения</t>
  </si>
  <si>
    <t>очная</t>
  </si>
  <si>
    <t>Нормативный срок обучения</t>
  </si>
  <si>
    <t>БМ 02</t>
  </si>
  <si>
    <t>Основы предпринимательской деятельности</t>
  </si>
  <si>
    <t xml:space="preserve">         И.о. руководителя колледжа</t>
  </si>
  <si>
    <t>Специальность (код и наименование)</t>
  </si>
  <si>
    <t xml:space="preserve">Квалификация (код и наименование)
</t>
  </si>
  <si>
    <t>2 года 10 месяцев на базе основного среднего образования</t>
  </si>
  <si>
    <t>График учебного процесса</t>
  </si>
  <si>
    <t>Недели</t>
  </si>
  <si>
    <t>Сводные данные по бюджету времени</t>
  </si>
  <si>
    <t>Курс</t>
  </si>
  <si>
    <t>Теоретическое обучение</t>
  </si>
  <si>
    <t>недель</t>
  </si>
  <si>
    <t>часов</t>
  </si>
  <si>
    <t>Производственное обучение и профессиональная практика</t>
  </si>
  <si>
    <t>Дипломное проектирование
(если запланировано)</t>
  </si>
  <si>
    <t>Рабочий учебный план</t>
  </si>
  <si>
    <t>Наименование модулей / дисциплин</t>
  </si>
  <si>
    <t>Формы контроля</t>
  </si>
  <si>
    <t>Экзаме н</t>
  </si>
  <si>
    <t>Зачет</t>
  </si>
  <si>
    <t>Объем учебного времени</t>
  </si>
  <si>
    <t>в том числе</t>
  </si>
  <si>
    <t xml:space="preserve">теоретические </t>
  </si>
  <si>
    <t>Лабораторно - 
практические</t>
  </si>
  <si>
    <t>Курсовой проект / работа</t>
  </si>
  <si>
    <t>Семестры</t>
  </si>
  <si>
    <t>Производственное обучение/ Профессиональная практика</t>
  </si>
  <si>
    <t>Применение базовых знаний экономики и основ предпринимательства</t>
  </si>
  <si>
    <t>БМ 03</t>
  </si>
  <si>
    <t>Профессиональная практика</t>
  </si>
  <si>
    <t>Аудиторные, контактные (заполняется в случае реализации кредитной технологии обучения)</t>
  </si>
  <si>
    <t>Самостоятельная работа обучающегося под руководством преподавателя (заполняется в случае реализации кредитной технологии обучения)</t>
  </si>
  <si>
    <t>Самостоятельная работа обучающегося, выполняемая полностью самостоятельно (заполняется в случае реализации кредитной технологии обучения)</t>
  </si>
  <si>
    <t>Индивидуальные (заполняется при обучении лиц с особыми образовательными потребностями и организациями по профилю "Искусство", обучение которых предусматривает часы индивидуальных занятий)</t>
  </si>
  <si>
    <t>1 (18 ТО)</t>
  </si>
  <si>
    <t>2 (20 ТО + 2 А)</t>
  </si>
  <si>
    <t>Основы экономики</t>
  </si>
  <si>
    <t>Основы информатики и автоматизации производства</t>
  </si>
  <si>
    <t>30-03</t>
  </si>
  <si>
    <t>06-10</t>
  </si>
  <si>
    <t>13-17</t>
  </si>
  <si>
    <t>20-24</t>
  </si>
  <si>
    <t>01-05</t>
  </si>
  <si>
    <t>08-12</t>
  </si>
  <si>
    <t>15-19</t>
  </si>
  <si>
    <t>22-26</t>
  </si>
  <si>
    <t>27-31</t>
  </si>
  <si>
    <t>03-07</t>
  </si>
  <si>
    <t>10-14</t>
  </si>
  <si>
    <t>17-21</t>
  </si>
  <si>
    <t>24-28</t>
  </si>
  <si>
    <t>31-04</t>
  </si>
  <si>
    <t>07-11</t>
  </si>
  <si>
    <t>14-18</t>
  </si>
  <si>
    <t>21-25</t>
  </si>
  <si>
    <t>02-06</t>
  </si>
  <si>
    <t>09-13</t>
  </si>
  <si>
    <t>16-20</t>
  </si>
  <si>
    <t>23-27</t>
  </si>
  <si>
    <t>Учебная практика</t>
  </si>
  <si>
    <t>Ф8</t>
  </si>
  <si>
    <t>Вакансия</t>
  </si>
  <si>
    <t>География</t>
  </si>
  <si>
    <t>Валеология</t>
  </si>
  <si>
    <t>_____________  Н.Н. Штрек</t>
  </si>
  <si>
    <t>КХ "Штрек Н.П."</t>
  </si>
  <si>
    <t>"Успен аграрлық-техникалық колледжі" КМҚК</t>
  </si>
  <si>
    <t>Бекітемін</t>
  </si>
  <si>
    <t xml:space="preserve">         Колледж басшысының м. а.</t>
  </si>
  <si>
    <t>Келісілді</t>
  </si>
  <si>
    <t>"Штрек Н.П." ШҚ</t>
  </si>
  <si>
    <t>Жұмыс оқу жоспары</t>
  </si>
  <si>
    <t xml:space="preserve">Білім деңгейінің атауы және коды: </t>
  </si>
  <si>
    <t>Мамандығы:</t>
  </si>
  <si>
    <t xml:space="preserve">Біліктілігі:
</t>
  </si>
  <si>
    <t>Оқыту түрі</t>
  </si>
  <si>
    <t>Оқытудың нормативтік мерзімі</t>
  </si>
  <si>
    <t>күндізгі</t>
  </si>
  <si>
    <t>2 жыл 10 ай негізгі орта білім базасында</t>
  </si>
  <si>
    <t>Условные обозначения:</t>
  </si>
  <si>
    <t>ТО</t>
  </si>
  <si>
    <t>ПС</t>
  </si>
  <si>
    <t>Полевые сборы</t>
  </si>
  <si>
    <t>ПО</t>
  </si>
  <si>
    <t>Производственное обучение</t>
  </si>
  <si>
    <t>ПП</t>
  </si>
  <si>
    <t xml:space="preserve">         «_____» ___________ 2022 г.</t>
  </si>
  <si>
    <t>на 2022-2025 учебные годы</t>
  </si>
  <si>
    <t>Согласовано ИС</t>
  </si>
  <si>
    <t xml:space="preserve">         «_____» ___________ 2022 ж.</t>
  </si>
  <si>
    <t>2022-2025 оқу жылдарына</t>
  </si>
  <si>
    <t>29-02</t>
  </si>
  <si>
    <t>05-09</t>
  </si>
  <si>
    <t>12-16</t>
  </si>
  <si>
    <t>19-23</t>
  </si>
  <si>
    <t>26-30</t>
  </si>
  <si>
    <t>28-02</t>
  </si>
  <si>
    <t>27-03</t>
  </si>
  <si>
    <t>РО 1.1. Укреплять здоровье и соблюдать принципы здорового образа жизни</t>
  </si>
  <si>
    <t>РО 1.2. Совершенствовать физические качества и психофизиологические способности.</t>
  </si>
  <si>
    <t>РО 2.2. Использовать услуги информационно-справочных и интерактивных веб-порталов</t>
  </si>
  <si>
    <t>РО 2.1. Владеть основами информационно-коммуникационных технологий</t>
  </si>
  <si>
    <t>РО 3.1. Владеть основными вопросами в области экономической теории</t>
  </si>
  <si>
    <t>РО 3.2. Анализировать и оценивать экономические процессы, происходящие на предприятии</t>
  </si>
  <si>
    <t>РО 3.3. Понимать тенденции развития мировой экономики, основные задачи перехода государства к «зеленой» экономике</t>
  </si>
  <si>
    <t>РО 3.4. Владеть научными и законодательными основами организации и ведения предпринимательской деятельности в Республике Казахстан</t>
  </si>
  <si>
    <t>РО 3.5. Соблюдать этику делового общения</t>
  </si>
  <si>
    <t>Составила: заместитель руководителя по учебной работе _____________ Ю.В. Вайгандт                               04.04.2022 г.</t>
  </si>
  <si>
    <r>
      <rPr>
        <sz val="14"/>
        <rFont val="Times New Roman"/>
        <family val="1"/>
        <charset val="204"/>
      </rPr>
      <t>08 Сельское, лесное, рыболовное хозяйство и ветеринария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081 Сельское хозяйство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0811 Производство сельскохозяйственных культур и выращивание скота</t>
    </r>
  </si>
  <si>
    <t>08110500 - Зоотехния</t>
  </si>
  <si>
    <t>3W08110502 - Мастер животноводства</t>
  </si>
  <si>
    <r>
      <rPr>
        <sz val="14"/>
        <rFont val="Times New Roman"/>
        <family val="1"/>
        <charset val="204"/>
      </rPr>
      <t xml:space="preserve">08 Ауыл, орман, балықшаруашылығы және ветеринария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081 Ауыл шаруашылығы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0811 Ауыл шаруашылығы дақылдарын өндіру және мал өсіру</t>
    </r>
  </si>
  <si>
    <t>3W08110502 - Мал шаруашылығы шебері</t>
  </si>
  <si>
    <r>
      <t xml:space="preserve">кредитов </t>
    </r>
    <r>
      <rPr>
        <b/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</si>
  <si>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r>
      <t>Кредиты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</si>
  <si>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t>ПМ 4</t>
  </si>
  <si>
    <t>Выполнение ручных и частично механизированных работ в животноводческих фермах</t>
  </si>
  <si>
    <t>ПМ 3</t>
  </si>
  <si>
    <t xml:space="preserve">Осуществлять эксплуатация и техническое обслуживание машин и оборудования для животноводства </t>
  </si>
  <si>
    <t>РО 1.1. Соблюдать технологию выпаса и ухода за сельскохозяйственными животными</t>
  </si>
  <si>
    <t>РО 1.2. Описывать особенности анатомии и физиологии органов и систем сельскохозяйственных животных</t>
  </si>
  <si>
    <t>РО 1.3. Соблюдать технологию кормления взрослого скота и молодняка</t>
  </si>
  <si>
    <t>РО 1.4. Выполнять технологию и прогрессивные методы содержания холостых и супоростных свиноматок, ремонтного молодняка и свиней на откорме</t>
  </si>
  <si>
    <t>РО 1.5. Выполнять работы по уходу за рабочими лошадьми, лошадьми на откорме, дойными кобыламы, жеребятами и молодняков в рабоче-пользовательном коневодстве</t>
  </si>
  <si>
    <t>РО 2.1. Определять микроклимат в стойлах для содержания различных животных</t>
  </si>
  <si>
    <t>РО 2.2. Обеспечивать оптимальные условия содержания, кормления животных и птиц</t>
  </si>
  <si>
    <t>РО 2.3. Проводить экономический анализ профессиональной деятельности</t>
  </si>
  <si>
    <t>РО 2.4. Проводить племенные работы сельскохозяйственных животных и птиц</t>
  </si>
  <si>
    <t>РО 3.1. Производить удаление навоза, смену подстилки, уборку помещений, стойл, проходов</t>
  </si>
  <si>
    <t>РО 3.2. Проводить искусственное осеменение сельскохозяйственных животных</t>
  </si>
  <si>
    <t>РО 3.3. Выполнять работы по хранению и переработке продукции растениеводства</t>
  </si>
  <si>
    <t>РО 3.4. Проводить механизированные работы по уходу за переярками, валушками, взрослыми валухами на пользовательных фермах и животноводческих комплексах, выбракованным поголовьем на племенных фермах</t>
  </si>
  <si>
    <t>РО 4.3. Ремонтировать сельскохозяйственную технику и автотранспортные средства</t>
  </si>
  <si>
    <t>РО 4.1. Выполнять работы по возделыванию и уборке сельскохозяйственных культур</t>
  </si>
  <si>
    <t>РО 4.2. Управлять тракторами, самоходной сельскохозяйственной техникой и автомобилями</t>
  </si>
  <si>
    <t>РО 4.4. Производить переработку продукции животноводства</t>
  </si>
  <si>
    <t>Квалификация «3W08110502 - Мастер животноводства»</t>
  </si>
  <si>
    <t>Анатомия и физиология животных</t>
  </si>
  <si>
    <t>Кормление животных</t>
  </si>
  <si>
    <t>Применение информационно-коммуникационных и цифровых технологий</t>
  </si>
  <si>
    <t>Выведение, совершенствование и сохранение пород, типов, линий животных</t>
  </si>
  <si>
    <t>Содержание сельскохозяйственного поголовья в условиях животноводческих ферм</t>
  </si>
  <si>
    <t xml:space="preserve">Технология содержания сельскохозяйственных животных </t>
  </si>
  <si>
    <t>Организация мероприятий по кормлению и уходу сельскохозяйственных животных</t>
  </si>
  <si>
    <t>ПА 02</t>
  </si>
  <si>
    <t>ПА 03</t>
  </si>
  <si>
    <t>ПА 04</t>
  </si>
  <si>
    <t>ПА 05</t>
  </si>
  <si>
    <t>Экономика отрасли</t>
  </si>
  <si>
    <t>Применение племенной работы в животноводстве</t>
  </si>
  <si>
    <t>Зогигиена и ветеринарная санитария</t>
  </si>
  <si>
    <t>Организация мероприятий по кормлению и уходу за сельскохозяйственными животными</t>
  </si>
  <si>
    <t>Проведение искусственного осеменения животных</t>
  </si>
  <si>
    <t>Кормопроизводство</t>
  </si>
  <si>
    <t>Охрана труда, техника безопасности и пожарная безопасность</t>
  </si>
  <si>
    <t>Техника безопасности и противопожарные мероприятия</t>
  </si>
  <si>
    <t>ИА 01</t>
  </si>
  <si>
    <t xml:space="preserve">Основы агрономии </t>
  </si>
  <si>
    <t>Устройство тракторов</t>
  </si>
  <si>
    <t>Техническое обслуживание и ремонт машин</t>
  </si>
  <si>
    <t>Технология возделывания сельскохозяйственных культур</t>
  </si>
  <si>
    <t>3 (10 ТО + 3 ПО  + 4 П + 1А)</t>
  </si>
  <si>
    <t>4 (13 ТО + 3 ПО + 5 П +1 А)</t>
  </si>
  <si>
    <t>Механизация и автоматизация производственных процессов в животноводстве</t>
  </si>
  <si>
    <t>5 (10 ТО + 3 ПО + 4 П +1 А)</t>
  </si>
  <si>
    <t>Сельскохозяйственные машины</t>
  </si>
  <si>
    <t>6 (13 ТО + 3 ПО + 4 П + 2 А)</t>
  </si>
  <si>
    <t>Технология переработки продукции животноводства</t>
  </si>
  <si>
    <t>ООД.10</t>
  </si>
  <si>
    <t>«_____» ____________ 2022 г.</t>
  </si>
  <si>
    <t>«_____» ____________ 2022 ж.</t>
  </si>
  <si>
    <t>+</t>
  </si>
  <si>
    <t>101,5</t>
  </si>
</sst>
</file>

<file path=xl/styles.xml><?xml version="1.0" encoding="utf-8"?>
<styleSheet xmlns="http://schemas.openxmlformats.org/spreadsheetml/2006/main">
  <fonts count="36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8.5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10"/>
      <name val="Times New Roman"/>
      <family val="1"/>
      <charset val="204"/>
    </font>
    <font>
      <sz val="8"/>
      <name val="MS Sans Serif"/>
      <family val="2"/>
      <charset val="204"/>
    </font>
    <font>
      <sz val="10"/>
      <color indexed="10"/>
      <name val="MS Sans Serif"/>
      <family val="2"/>
      <charset val="204"/>
    </font>
    <font>
      <sz val="8.5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MS Sans Serif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MS Sans Serif"/>
      <family val="2"/>
      <charset val="204"/>
    </font>
    <font>
      <b/>
      <i/>
      <sz val="14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MS Sans Serif"/>
      <family val="2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2"/>
      <name val="Arial Baltic"/>
      <charset val="204"/>
    </font>
    <font>
      <b/>
      <sz val="12"/>
      <name val="Arial Baltic"/>
      <family val="2"/>
      <charset val="186"/>
    </font>
    <font>
      <sz val="12"/>
      <name val="Times New Roman"/>
      <family val="1"/>
    </font>
    <font>
      <sz val="12"/>
      <name val="MS Sans Serif"/>
      <family val="2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730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1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2" fillId="2" borderId="0" xfId="1" applyNumberFormat="1" applyFont="1" applyFill="1" applyBorder="1" applyAlignment="1" applyProtection="1">
      <alignment vertical="top"/>
    </xf>
    <xf numFmtId="0" fontId="2" fillId="3" borderId="0" xfId="1" applyNumberFormat="1" applyFont="1" applyFill="1" applyBorder="1" applyAlignment="1" applyProtection="1">
      <alignment vertical="top"/>
    </xf>
    <xf numFmtId="0" fontId="7" fillId="0" borderId="0" xfId="2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horizontal="left" vertical="top"/>
    </xf>
    <xf numFmtId="0" fontId="8" fillId="0" borderId="0" xfId="1" applyNumberFormat="1" applyFont="1" applyFill="1" applyBorder="1" applyAlignment="1" applyProtection="1">
      <alignment vertical="top"/>
    </xf>
    <xf numFmtId="0" fontId="13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vertical="top"/>
    </xf>
    <xf numFmtId="0" fontId="15" fillId="0" borderId="0" xfId="2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14" fillId="0" borderId="0" xfId="2" applyFont="1" applyAlignment="1" applyProtection="1">
      <alignment vertical="center"/>
      <protection locked="0"/>
    </xf>
    <xf numFmtId="0" fontId="14" fillId="0" borderId="0" xfId="2" applyFont="1" applyAlignment="1">
      <alignment vertical="center"/>
    </xf>
    <xf numFmtId="0" fontId="14" fillId="0" borderId="0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vertical="top"/>
    </xf>
    <xf numFmtId="0" fontId="17" fillId="0" borderId="0" xfId="2" applyFont="1" applyAlignment="1">
      <alignment vertical="top"/>
    </xf>
    <xf numFmtId="0" fontId="16" fillId="0" borderId="35" xfId="1" applyNumberFormat="1" applyFont="1" applyFill="1" applyBorder="1" applyAlignment="1" applyProtection="1">
      <alignment horizontal="center" vertical="top"/>
    </xf>
    <xf numFmtId="0" fontId="23" fillId="0" borderId="11" xfId="1" applyNumberFormat="1" applyFont="1" applyFill="1" applyBorder="1" applyAlignment="1" applyProtection="1">
      <alignment horizontal="center" vertical="top"/>
    </xf>
    <xf numFmtId="0" fontId="23" fillId="0" borderId="3" xfId="1" applyNumberFormat="1" applyFont="1" applyFill="1" applyBorder="1" applyAlignment="1" applyProtection="1">
      <alignment horizontal="center" vertical="top"/>
    </xf>
    <xf numFmtId="0" fontId="23" fillId="0" borderId="30" xfId="1" applyNumberFormat="1" applyFont="1" applyFill="1" applyBorder="1" applyAlignment="1" applyProtection="1">
      <alignment horizontal="center" vertical="top"/>
    </xf>
    <xf numFmtId="0" fontId="16" fillId="4" borderId="7" xfId="1" applyNumberFormat="1" applyFont="1" applyFill="1" applyBorder="1" applyAlignment="1" applyProtection="1">
      <alignment horizontal="center" vertical="center"/>
    </xf>
    <xf numFmtId="0" fontId="23" fillId="0" borderId="34" xfId="1" applyNumberFormat="1" applyFont="1" applyFill="1" applyBorder="1" applyAlignment="1" applyProtection="1">
      <alignment horizontal="center" vertical="top" wrapText="1"/>
    </xf>
    <xf numFmtId="0" fontId="16" fillId="11" borderId="37" xfId="1" applyNumberFormat="1" applyFont="1" applyFill="1" applyBorder="1" applyAlignment="1" applyProtection="1">
      <alignment vertical="top" wrapText="1"/>
    </xf>
    <xf numFmtId="0" fontId="16" fillId="0" borderId="31" xfId="1" applyNumberFormat="1" applyFont="1" applyFill="1" applyBorder="1" applyAlignment="1" applyProtection="1">
      <alignment horizontal="center" vertical="top" wrapText="1"/>
    </xf>
    <xf numFmtId="0" fontId="23" fillId="0" borderId="12" xfId="1" applyNumberFormat="1" applyFont="1" applyFill="1" applyBorder="1" applyAlignment="1" applyProtection="1">
      <alignment horizontal="center" vertical="top" wrapText="1"/>
    </xf>
    <xf numFmtId="0" fontId="23" fillId="0" borderId="13" xfId="1" applyNumberFormat="1" applyFont="1" applyFill="1" applyBorder="1" applyAlignment="1" applyProtection="1">
      <alignment horizontal="center" vertical="top" wrapText="1"/>
    </xf>
    <xf numFmtId="0" fontId="23" fillId="0" borderId="59" xfId="1" applyNumberFormat="1" applyFont="1" applyFill="1" applyBorder="1" applyAlignment="1" applyProtection="1">
      <alignment horizontal="center" vertical="top" wrapText="1"/>
    </xf>
    <xf numFmtId="0" fontId="23" fillId="4" borderId="27" xfId="1" applyNumberFormat="1" applyFont="1" applyFill="1" applyBorder="1" applyAlignment="1" applyProtection="1">
      <alignment horizontal="center" vertical="top" wrapText="1"/>
    </xf>
    <xf numFmtId="0" fontId="23" fillId="4" borderId="31" xfId="1" applyNumberFormat="1" applyFont="1" applyFill="1" applyBorder="1" applyAlignment="1" applyProtection="1">
      <alignment horizontal="center" vertical="top" wrapText="1"/>
    </xf>
    <xf numFmtId="0" fontId="23" fillId="9" borderId="12" xfId="1" applyNumberFormat="1" applyFont="1" applyFill="1" applyBorder="1" applyAlignment="1" applyProtection="1">
      <alignment horizontal="center" vertical="top" wrapText="1"/>
    </xf>
    <xf numFmtId="0" fontId="23" fillId="9" borderId="59" xfId="1" applyNumberFormat="1" applyFont="1" applyFill="1" applyBorder="1" applyAlignment="1" applyProtection="1">
      <alignment horizontal="center" vertical="top" wrapText="1"/>
    </xf>
    <xf numFmtId="0" fontId="23" fillId="10" borderId="27" xfId="1" applyNumberFormat="1" applyFont="1" applyFill="1" applyBorder="1" applyAlignment="1" applyProtection="1">
      <alignment horizontal="center" vertical="top" wrapText="1"/>
    </xf>
    <xf numFmtId="0" fontId="23" fillId="0" borderId="68" xfId="1" applyNumberFormat="1" applyFont="1" applyFill="1" applyBorder="1" applyAlignment="1" applyProtection="1">
      <alignment horizontal="center" vertical="top"/>
    </xf>
    <xf numFmtId="0" fontId="23" fillId="0" borderId="69" xfId="1" applyNumberFormat="1" applyFont="1" applyFill="1" applyBorder="1" applyAlignment="1" applyProtection="1">
      <alignment horizontal="center" vertical="top"/>
    </xf>
    <xf numFmtId="0" fontId="23" fillId="0" borderId="70" xfId="1" applyNumberFormat="1" applyFont="1" applyFill="1" applyBorder="1" applyAlignment="1" applyProtection="1">
      <alignment horizontal="center" vertical="top"/>
    </xf>
    <xf numFmtId="0" fontId="23" fillId="0" borderId="71" xfId="1" applyNumberFormat="1" applyFont="1" applyFill="1" applyBorder="1" applyAlignment="1" applyProtection="1">
      <alignment horizontal="center" vertical="top"/>
    </xf>
    <xf numFmtId="0" fontId="23" fillId="0" borderId="2" xfId="1" applyNumberFormat="1" applyFont="1" applyFill="1" applyBorder="1" applyAlignment="1" applyProtection="1">
      <alignment horizontal="center" vertical="top"/>
    </xf>
    <xf numFmtId="0" fontId="23" fillId="0" borderId="24" xfId="1" applyNumberFormat="1" applyFont="1" applyFill="1" applyBorder="1" applyAlignment="1" applyProtection="1">
      <alignment horizontal="center" vertical="top"/>
    </xf>
    <xf numFmtId="0" fontId="23" fillId="0" borderId="1" xfId="1" applyNumberFormat="1" applyFont="1" applyFill="1" applyBorder="1" applyAlignment="1" applyProtection="1">
      <alignment horizontal="center" vertical="top"/>
    </xf>
    <xf numFmtId="0" fontId="16" fillId="4" borderId="6" xfId="1" applyNumberFormat="1" applyFont="1" applyFill="1" applyBorder="1" applyAlignment="1" applyProtection="1">
      <alignment horizontal="center" vertical="center"/>
    </xf>
    <xf numFmtId="0" fontId="23" fillId="0" borderId="0" xfId="1" applyNumberFormat="1" applyFont="1" applyFill="1" applyBorder="1" applyAlignment="1" applyProtection="1">
      <alignment horizontal="center" vertical="top"/>
    </xf>
    <xf numFmtId="0" fontId="23" fillId="0" borderId="23" xfId="1" applyNumberFormat="1" applyFont="1" applyFill="1" applyBorder="1" applyAlignment="1" applyProtection="1">
      <alignment horizontal="center" vertical="top"/>
    </xf>
    <xf numFmtId="0" fontId="23" fillId="0" borderId="28" xfId="1" applyNumberFormat="1" applyFont="1" applyFill="1" applyBorder="1" applyAlignment="1" applyProtection="1">
      <alignment horizontal="center" vertical="top"/>
    </xf>
    <xf numFmtId="0" fontId="23" fillId="0" borderId="35" xfId="1" applyNumberFormat="1" applyFont="1" applyFill="1" applyBorder="1" applyAlignment="1" applyProtection="1">
      <alignment horizontal="center" vertical="top"/>
    </xf>
    <xf numFmtId="0" fontId="16" fillId="0" borderId="32" xfId="1" applyNumberFormat="1" applyFont="1" applyFill="1" applyBorder="1" applyAlignment="1" applyProtection="1">
      <alignment horizontal="center" vertical="top"/>
    </xf>
    <xf numFmtId="0" fontId="23" fillId="5" borderId="58" xfId="1" applyNumberFormat="1" applyFont="1" applyFill="1" applyBorder="1" applyAlignment="1" applyProtection="1">
      <alignment vertical="top"/>
    </xf>
    <xf numFmtId="0" fontId="16" fillId="10" borderId="7" xfId="1" applyNumberFormat="1" applyFont="1" applyFill="1" applyBorder="1" applyAlignment="1" applyProtection="1">
      <alignment horizontal="center" vertical="center"/>
    </xf>
    <xf numFmtId="0" fontId="16" fillId="10" borderId="20" xfId="1" applyNumberFormat="1" applyFont="1" applyFill="1" applyBorder="1" applyAlignment="1" applyProtection="1">
      <alignment horizontal="center" vertical="center"/>
    </xf>
    <xf numFmtId="0" fontId="16" fillId="10" borderId="6" xfId="1" applyNumberFormat="1" applyFont="1" applyFill="1" applyBorder="1" applyAlignment="1" applyProtection="1">
      <alignment horizontal="center" vertical="center"/>
    </xf>
    <xf numFmtId="0" fontId="16" fillId="10" borderId="26" xfId="1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left" vertical="top"/>
    </xf>
    <xf numFmtId="0" fontId="18" fillId="4" borderId="0" xfId="1" applyNumberFormat="1" applyFont="1" applyFill="1" applyBorder="1" applyAlignment="1" applyProtection="1">
      <alignment horizontal="center" vertical="center"/>
    </xf>
    <xf numFmtId="0" fontId="18" fillId="9" borderId="0" xfId="1" applyNumberFormat="1" applyFont="1" applyFill="1" applyBorder="1" applyAlignment="1" applyProtection="1">
      <alignment horizontal="center" vertical="center"/>
    </xf>
    <xf numFmtId="0" fontId="18" fillId="10" borderId="0" xfId="1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left" vertical="top" wrapText="1"/>
    </xf>
    <xf numFmtId="0" fontId="19" fillId="4" borderId="0" xfId="1" applyNumberFormat="1" applyFont="1" applyFill="1" applyBorder="1" applyAlignment="1" applyProtection="1">
      <alignment horizontal="center" vertical="top"/>
    </xf>
    <xf numFmtId="0" fontId="16" fillId="4" borderId="0" xfId="1" applyNumberFormat="1" applyFont="1" applyFill="1" applyBorder="1" applyAlignment="1" applyProtection="1">
      <alignment horizontal="center" vertical="top"/>
    </xf>
    <xf numFmtId="0" fontId="19" fillId="9" borderId="0" xfId="1" applyNumberFormat="1" applyFont="1" applyFill="1" applyBorder="1" applyAlignment="1" applyProtection="1">
      <alignment horizontal="center" vertical="top"/>
    </xf>
    <xf numFmtId="0" fontId="16" fillId="10" borderId="0" xfId="1" applyNumberFormat="1" applyFont="1" applyFill="1" applyBorder="1" applyAlignment="1" applyProtection="1">
      <alignment horizontal="center" vertical="top"/>
    </xf>
    <xf numFmtId="0" fontId="19" fillId="10" borderId="0" xfId="1" applyNumberFormat="1" applyFont="1" applyFill="1" applyBorder="1" applyAlignment="1" applyProtection="1">
      <alignment horizontal="center" vertical="top"/>
    </xf>
    <xf numFmtId="16" fontId="19" fillId="0" borderId="0" xfId="1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 applyProtection="1">
      <alignment vertical="top" wrapText="1"/>
    </xf>
    <xf numFmtId="0" fontId="19" fillId="0" borderId="0" xfId="1" applyNumberFormat="1" applyFont="1" applyFill="1" applyBorder="1" applyAlignment="1" applyProtection="1">
      <alignment horizontal="center" vertical="top" wrapText="1"/>
    </xf>
    <xf numFmtId="0" fontId="19" fillId="4" borderId="0" xfId="1" applyNumberFormat="1" applyFont="1" applyFill="1" applyBorder="1" applyAlignment="1" applyProtection="1">
      <alignment horizontal="center" vertical="center"/>
    </xf>
    <xf numFmtId="0" fontId="16" fillId="9" borderId="0" xfId="1" applyNumberFormat="1" applyFont="1" applyFill="1" applyBorder="1" applyAlignment="1" applyProtection="1">
      <alignment horizontal="center" vertical="center"/>
    </xf>
    <xf numFmtId="0" fontId="16" fillId="10" borderId="0" xfId="1" applyNumberFormat="1" applyFont="1" applyFill="1" applyBorder="1" applyAlignment="1" applyProtection="1">
      <alignment horizontal="center" vertical="center"/>
    </xf>
    <xf numFmtId="0" fontId="23" fillId="0" borderId="30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23" xfId="1" applyNumberFormat="1" applyFont="1" applyFill="1" applyBorder="1" applyAlignment="1" applyProtection="1">
      <alignment horizontal="center" vertical="center"/>
    </xf>
    <xf numFmtId="0" fontId="16" fillId="0" borderId="28" xfId="1" applyNumberFormat="1" applyFont="1" applyFill="1" applyBorder="1" applyAlignment="1" applyProtection="1">
      <alignment horizontal="center" vertical="center"/>
    </xf>
    <xf numFmtId="0" fontId="16" fillId="4" borderId="26" xfId="1" applyNumberFormat="1" applyFont="1" applyFill="1" applyBorder="1" applyAlignment="1" applyProtection="1">
      <alignment horizontal="center" vertical="center"/>
    </xf>
    <xf numFmtId="0" fontId="16" fillId="4" borderId="20" xfId="1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6" fillId="0" borderId="24" xfId="1" applyNumberFormat="1" applyFont="1" applyFill="1" applyBorder="1" applyAlignment="1" applyProtection="1">
      <alignment horizontal="center" vertical="center"/>
    </xf>
    <xf numFmtId="0" fontId="23" fillId="10" borderId="4" xfId="1" applyNumberFormat="1" applyFont="1" applyFill="1" applyBorder="1" applyAlignment="1" applyProtection="1">
      <alignment vertical="center"/>
    </xf>
    <xf numFmtId="0" fontId="23" fillId="10" borderId="5" xfId="1" applyNumberFormat="1" applyFont="1" applyFill="1" applyBorder="1" applyAlignment="1" applyProtection="1">
      <alignment vertical="center"/>
    </xf>
    <xf numFmtId="0" fontId="23" fillId="10" borderId="6" xfId="1" applyNumberFormat="1" applyFont="1" applyFill="1" applyBorder="1" applyAlignment="1" applyProtection="1">
      <alignment vertical="center"/>
    </xf>
    <xf numFmtId="0" fontId="23" fillId="10" borderId="7" xfId="1" applyNumberFormat="1" applyFont="1" applyFill="1" applyBorder="1" applyAlignment="1" applyProtection="1">
      <alignment vertical="center"/>
    </xf>
    <xf numFmtId="0" fontId="23" fillId="10" borderId="20" xfId="1" applyNumberFormat="1" applyFont="1" applyFill="1" applyBorder="1" applyAlignment="1" applyProtection="1">
      <alignment vertical="center"/>
    </xf>
    <xf numFmtId="0" fontId="14" fillId="15" borderId="0" xfId="2" applyNumberFormat="1" applyFont="1" applyFill="1" applyBorder="1" applyAlignment="1" applyProtection="1">
      <alignment vertical="top"/>
    </xf>
    <xf numFmtId="0" fontId="14" fillId="0" borderId="0" xfId="2" applyFont="1" applyAlignment="1">
      <alignment vertical="top"/>
    </xf>
    <xf numFmtId="0" fontId="16" fillId="0" borderId="0" xfId="2" applyFont="1" applyAlignment="1"/>
    <xf numFmtId="0" fontId="16" fillId="10" borderId="5" xfId="1" applyNumberFormat="1" applyFont="1" applyFill="1" applyBorder="1" applyAlignment="1" applyProtection="1">
      <alignment horizontal="center" vertical="top"/>
    </xf>
    <xf numFmtId="0" fontId="16" fillId="10" borderId="7" xfId="1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vertical="top"/>
    </xf>
    <xf numFmtId="0" fontId="24" fillId="0" borderId="0" xfId="2" applyNumberFormat="1" applyFont="1" applyFill="1" applyBorder="1" applyAlignment="1" applyProtection="1"/>
    <xf numFmtId="0" fontId="17" fillId="15" borderId="0" xfId="2" applyNumberFormat="1" applyFont="1" applyFill="1" applyBorder="1" applyAlignment="1" applyProtection="1">
      <alignment vertical="top" wrapText="1"/>
    </xf>
    <xf numFmtId="0" fontId="17" fillId="15" borderId="0" xfId="2" applyNumberFormat="1" applyFont="1" applyFill="1" applyBorder="1" applyAlignment="1" applyProtection="1">
      <alignment vertical="top"/>
    </xf>
    <xf numFmtId="0" fontId="17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horizontal="left" vertical="top" wrapText="1"/>
    </xf>
    <xf numFmtId="0" fontId="17" fillId="0" borderId="0" xfId="2" applyFont="1" applyAlignment="1" applyProtection="1">
      <alignment vertical="center"/>
      <protection locked="0"/>
    </xf>
    <xf numFmtId="0" fontId="17" fillId="15" borderId="0" xfId="2" applyNumberFormat="1" applyFont="1" applyFill="1" applyBorder="1" applyAlignment="1" applyProtection="1">
      <alignment vertical="center"/>
    </xf>
    <xf numFmtId="0" fontId="23" fillId="8" borderId="68" xfId="1" applyNumberFormat="1" applyFont="1" applyFill="1" applyBorder="1" applyAlignment="1" applyProtection="1">
      <alignment horizontal="center" vertical="center"/>
    </xf>
    <xf numFmtId="0" fontId="23" fillId="0" borderId="3" xfId="1" applyNumberFormat="1" applyFont="1" applyFill="1" applyBorder="1" applyAlignment="1" applyProtection="1">
      <alignment horizontal="center" vertical="center"/>
    </xf>
    <xf numFmtId="0" fontId="23" fillId="4" borderId="4" xfId="1" applyNumberFormat="1" applyFont="1" applyFill="1" applyBorder="1" applyAlignment="1" applyProtection="1">
      <alignment horizontal="center" vertical="center"/>
    </xf>
    <xf numFmtId="0" fontId="23" fillId="4" borderId="5" xfId="1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23" fillId="4" borderId="6" xfId="1" applyNumberFormat="1" applyFont="1" applyFill="1" applyBorder="1" applyAlignment="1" applyProtection="1">
      <alignment horizontal="center" vertical="center"/>
    </xf>
    <xf numFmtId="0" fontId="23" fillId="4" borderId="7" xfId="1" applyNumberFormat="1" applyFont="1" applyFill="1" applyBorder="1" applyAlignment="1" applyProtection="1">
      <alignment horizontal="center" vertical="center"/>
    </xf>
    <xf numFmtId="0" fontId="23" fillId="0" borderId="5" xfId="1" applyNumberFormat="1" applyFont="1" applyFill="1" applyBorder="1" applyAlignment="1" applyProtection="1">
      <alignment horizontal="center" vertical="center"/>
    </xf>
    <xf numFmtId="0" fontId="23" fillId="4" borderId="11" xfId="1" applyNumberFormat="1" applyFont="1" applyFill="1" applyBorder="1" applyAlignment="1" applyProtection="1">
      <alignment horizontal="center" vertical="center"/>
    </xf>
    <xf numFmtId="0" fontId="23" fillId="0" borderId="34" xfId="1" applyNumberFormat="1" applyFont="1" applyFill="1" applyBorder="1" applyAlignment="1" applyProtection="1">
      <alignment horizontal="center" vertical="top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  <xf numFmtId="0" fontId="23" fillId="4" borderId="2" xfId="1" applyNumberFormat="1" applyFont="1" applyFill="1" applyBorder="1" applyAlignment="1" applyProtection="1">
      <alignment horizontal="center" vertical="center"/>
    </xf>
    <xf numFmtId="0" fontId="16" fillId="9" borderId="6" xfId="1" applyNumberFormat="1" applyFont="1" applyFill="1" applyBorder="1" applyAlignment="1" applyProtection="1">
      <alignment horizontal="center" vertical="center"/>
    </xf>
    <xf numFmtId="0" fontId="23" fillId="0" borderId="36" xfId="1" applyNumberFormat="1" applyFont="1" applyFill="1" applyBorder="1" applyAlignment="1" applyProtection="1">
      <alignment horizontal="center" vertical="top"/>
    </xf>
    <xf numFmtId="0" fontId="16" fillId="0" borderId="26" xfId="1" applyNumberFormat="1" applyFont="1" applyFill="1" applyBorder="1" applyAlignment="1" applyProtection="1">
      <alignment horizontal="center" vertical="center"/>
    </xf>
    <xf numFmtId="0" fontId="23" fillId="0" borderId="44" xfId="1" applyNumberFormat="1" applyFont="1" applyFill="1" applyBorder="1" applyAlignment="1" applyProtection="1">
      <alignment horizontal="center" vertical="center" wrapText="1"/>
    </xf>
    <xf numFmtId="0" fontId="23" fillId="0" borderId="45" xfId="1" applyNumberFormat="1" applyFont="1" applyFill="1" applyBorder="1" applyAlignment="1" applyProtection="1">
      <alignment horizontal="center" vertical="center" wrapText="1"/>
    </xf>
    <xf numFmtId="0" fontId="23" fillId="0" borderId="44" xfId="1" applyNumberFormat="1" applyFont="1" applyFill="1" applyBorder="1" applyAlignment="1" applyProtection="1">
      <alignment horizontal="center" vertical="center"/>
    </xf>
    <xf numFmtId="0" fontId="23" fillId="0" borderId="45" xfId="1" applyNumberFormat="1" applyFont="1" applyFill="1" applyBorder="1" applyAlignment="1" applyProtection="1">
      <alignment horizontal="center" vertical="center"/>
    </xf>
    <xf numFmtId="0" fontId="23" fillId="0" borderId="11" xfId="1" applyNumberFormat="1" applyFont="1" applyFill="1" applyBorder="1" applyAlignment="1" applyProtection="1">
      <alignment horizontal="center" vertical="center" wrapText="1"/>
    </xf>
    <xf numFmtId="0" fontId="23" fillId="0" borderId="3" xfId="1" applyNumberFormat="1" applyFont="1" applyFill="1" applyBorder="1" applyAlignment="1" applyProtection="1">
      <alignment horizontal="center" vertical="center" wrapText="1"/>
    </xf>
    <xf numFmtId="0" fontId="23" fillId="0" borderId="3" xfId="1" applyNumberFormat="1" applyFont="1" applyFill="1" applyBorder="1" applyAlignment="1" applyProtection="1">
      <alignment vertical="center" wrapText="1"/>
    </xf>
    <xf numFmtId="0" fontId="23" fillId="0" borderId="5" xfId="1" applyNumberFormat="1" applyFont="1" applyFill="1" applyBorder="1" applyAlignment="1" applyProtection="1">
      <alignment horizontal="center" vertical="center" wrapText="1"/>
    </xf>
    <xf numFmtId="0" fontId="23" fillId="4" borderId="11" xfId="1" applyNumberFormat="1" applyFont="1" applyFill="1" applyBorder="1" applyAlignment="1" applyProtection="1">
      <alignment vertical="center" wrapText="1"/>
    </xf>
    <xf numFmtId="0" fontId="23" fillId="4" borderId="30" xfId="1" applyNumberFormat="1" applyFont="1" applyFill="1" applyBorder="1" applyAlignment="1" applyProtection="1">
      <alignment vertical="center" wrapText="1"/>
    </xf>
    <xf numFmtId="0" fontId="23" fillId="9" borderId="5" xfId="1" applyNumberFormat="1" applyFont="1" applyFill="1" applyBorder="1" applyAlignment="1" applyProtection="1">
      <alignment vertical="center" wrapText="1"/>
    </xf>
    <xf numFmtId="0" fontId="16" fillId="0" borderId="1" xfId="1" applyNumberFormat="1" applyFont="1" applyFill="1" applyBorder="1" applyAlignment="1" applyProtection="1">
      <alignment vertical="center" wrapText="1"/>
    </xf>
    <xf numFmtId="0" fontId="16" fillId="0" borderId="7" xfId="1" applyNumberFormat="1" applyFont="1" applyFill="1" applyBorder="1" applyAlignment="1" applyProtection="1">
      <alignment horizontal="center" vertical="center" wrapText="1"/>
    </xf>
    <xf numFmtId="0" fontId="23" fillId="4" borderId="2" xfId="1" applyNumberFormat="1" applyFont="1" applyFill="1" applyBorder="1" applyAlignment="1" applyProtection="1">
      <alignment vertical="center" wrapText="1"/>
    </xf>
    <xf numFmtId="0" fontId="23" fillId="4" borderId="24" xfId="1" applyNumberFormat="1" applyFont="1" applyFill="1" applyBorder="1" applyAlignment="1" applyProtection="1">
      <alignment vertical="center" wrapText="1"/>
    </xf>
    <xf numFmtId="0" fontId="23" fillId="9" borderId="6" xfId="1" applyNumberFormat="1" applyFont="1" applyFill="1" applyBorder="1" applyAlignment="1" applyProtection="1">
      <alignment vertical="center" wrapText="1"/>
    </xf>
    <xf numFmtId="0" fontId="23" fillId="9" borderId="7" xfId="1" applyNumberFormat="1" applyFont="1" applyFill="1" applyBorder="1" applyAlignment="1" applyProtection="1">
      <alignment vertical="center" wrapText="1"/>
    </xf>
    <xf numFmtId="0" fontId="16" fillId="10" borderId="7" xfId="1" applyNumberFormat="1" applyFont="1" applyFill="1" applyBorder="1" applyAlignment="1" applyProtection="1">
      <alignment horizontal="center" vertical="center" wrapText="1"/>
    </xf>
    <xf numFmtId="0" fontId="23" fillId="0" borderId="46" xfId="1" applyNumberFormat="1" applyFont="1" applyFill="1" applyBorder="1" applyAlignment="1" applyProtection="1">
      <alignment horizontal="center" vertical="center"/>
    </xf>
    <xf numFmtId="0" fontId="23" fillId="0" borderId="2" xfId="1" applyNumberFormat="1" applyFont="1" applyFill="1" applyBorder="1" applyAlignment="1" applyProtection="1">
      <alignment horizontal="center" vertical="center"/>
    </xf>
    <xf numFmtId="0" fontId="23" fillId="0" borderId="1" xfId="1" applyNumberFormat="1" applyFont="1" applyFill="1" applyBorder="1" applyAlignment="1" applyProtection="1">
      <alignment horizontal="center" vertical="center"/>
    </xf>
    <xf numFmtId="0" fontId="23" fillId="0" borderId="24" xfId="1" applyNumberFormat="1" applyFont="1" applyFill="1" applyBorder="1" applyAlignment="1" applyProtection="1">
      <alignment horizontal="center" vertical="center"/>
    </xf>
    <xf numFmtId="0" fontId="23" fillId="10" borderId="6" xfId="1" applyNumberFormat="1" applyFont="1" applyFill="1" applyBorder="1" applyAlignment="1" applyProtection="1">
      <alignment horizontal="center" vertical="center"/>
    </xf>
    <xf numFmtId="0" fontId="16" fillId="0" borderId="17" xfId="1" applyNumberFormat="1" applyFont="1" applyFill="1" applyBorder="1" applyAlignment="1" applyProtection="1">
      <alignment horizontal="center" vertical="center"/>
    </xf>
    <xf numFmtId="0" fontId="23" fillId="4" borderId="55" xfId="1" applyNumberFormat="1" applyFont="1" applyFill="1" applyBorder="1" applyAlignment="1" applyProtection="1">
      <alignment horizontal="center" vertical="center"/>
    </xf>
    <xf numFmtId="0" fontId="23" fillId="4" borderId="56" xfId="1" applyNumberFormat="1" applyFont="1" applyFill="1" applyBorder="1" applyAlignment="1" applyProtection="1">
      <alignment horizontal="center" vertical="center"/>
    </xf>
    <xf numFmtId="0" fontId="23" fillId="10" borderId="56" xfId="1" applyNumberFormat="1" applyFont="1" applyFill="1" applyBorder="1" applyAlignment="1" applyProtection="1">
      <alignment vertical="center"/>
    </xf>
    <xf numFmtId="0" fontId="23" fillId="0" borderId="45" xfId="1" applyNumberFormat="1" applyFont="1" applyFill="1" applyBorder="1" applyAlignment="1" applyProtection="1">
      <alignment vertical="center" wrapText="1"/>
    </xf>
    <xf numFmtId="0" fontId="23" fillId="0" borderId="56" xfId="1" applyNumberFormat="1" applyFont="1" applyFill="1" applyBorder="1" applyAlignment="1" applyProtection="1">
      <alignment horizontal="center" vertical="center" wrapText="1"/>
    </xf>
    <xf numFmtId="0" fontId="23" fillId="4" borderId="44" xfId="1" applyNumberFormat="1" applyFont="1" applyFill="1" applyBorder="1" applyAlignment="1" applyProtection="1">
      <alignment vertical="center" wrapText="1"/>
    </xf>
    <xf numFmtId="0" fontId="23" fillId="4" borderId="46" xfId="1" applyNumberFormat="1" applyFont="1" applyFill="1" applyBorder="1" applyAlignment="1" applyProtection="1">
      <alignment vertical="center" wrapText="1"/>
    </xf>
    <xf numFmtId="0" fontId="23" fillId="9" borderId="55" xfId="1" applyNumberFormat="1" applyFont="1" applyFill="1" applyBorder="1" applyAlignment="1" applyProtection="1">
      <alignment vertical="center" wrapText="1"/>
    </xf>
    <xf numFmtId="0" fontId="23" fillId="9" borderId="56" xfId="1" applyNumberFormat="1" applyFont="1" applyFill="1" applyBorder="1" applyAlignment="1" applyProtection="1">
      <alignment vertical="center" wrapText="1"/>
    </xf>
    <xf numFmtId="0" fontId="23" fillId="10" borderId="44" xfId="1" applyNumberFormat="1" applyFont="1" applyFill="1" applyBorder="1" applyAlignment="1" applyProtection="1">
      <alignment horizontal="center" vertical="center" wrapText="1"/>
    </xf>
    <xf numFmtId="0" fontId="23" fillId="10" borderId="56" xfId="1" applyNumberFormat="1" applyFont="1" applyFill="1" applyBorder="1" applyAlignment="1" applyProtection="1">
      <alignment horizontal="center" vertical="center" wrapText="1"/>
    </xf>
    <xf numFmtId="0" fontId="23" fillId="0" borderId="6" xfId="1" applyNumberFormat="1" applyFont="1" applyFill="1" applyBorder="1" applyAlignment="1" applyProtection="1">
      <alignment horizontal="center" vertical="center"/>
    </xf>
    <xf numFmtId="0" fontId="23" fillId="0" borderId="7" xfId="1" applyNumberFormat="1" applyFont="1" applyFill="1" applyBorder="1" applyAlignment="1" applyProtection="1">
      <alignment horizontal="center" vertical="center"/>
    </xf>
    <xf numFmtId="0" fontId="23" fillId="10" borderId="7" xfId="1" applyNumberFormat="1" applyFont="1" applyFill="1" applyBorder="1" applyAlignment="1" applyProtection="1">
      <alignment horizontal="center" vertical="center"/>
    </xf>
    <xf numFmtId="0" fontId="23" fillId="8" borderId="52" xfId="1" applyNumberFormat="1" applyFont="1" applyFill="1" applyBorder="1" applyAlignment="1" applyProtection="1">
      <alignment horizontal="center" vertical="center" wrapText="1"/>
    </xf>
    <xf numFmtId="0" fontId="16" fillId="0" borderId="52" xfId="1" applyNumberFormat="1" applyFont="1" applyFill="1" applyBorder="1" applyAlignment="1" applyProtection="1">
      <alignment horizontal="center" vertical="center"/>
    </xf>
    <xf numFmtId="0" fontId="16" fillId="0" borderId="54" xfId="1" applyNumberFormat="1" applyFont="1" applyFill="1" applyBorder="1" applyAlignment="1" applyProtection="1">
      <alignment horizontal="center" vertical="center"/>
    </xf>
    <xf numFmtId="0" fontId="16" fillId="0" borderId="29" xfId="1" applyNumberFormat="1" applyFont="1" applyFill="1" applyBorder="1" applyAlignment="1" applyProtection="1">
      <alignment horizontal="center" vertical="center"/>
    </xf>
    <xf numFmtId="0" fontId="23" fillId="10" borderId="53" xfId="1" applyNumberFormat="1" applyFont="1" applyFill="1" applyBorder="1" applyAlignment="1" applyProtection="1">
      <alignment vertical="center" wrapText="1"/>
    </xf>
    <xf numFmtId="0" fontId="23" fillId="0" borderId="1" xfId="1" applyNumberFormat="1" applyFont="1" applyFill="1" applyBorder="1" applyAlignment="1" applyProtection="1">
      <alignment vertical="center"/>
    </xf>
    <xf numFmtId="0" fontId="23" fillId="10" borderId="26" xfId="1" applyNumberFormat="1" applyFont="1" applyFill="1" applyBorder="1" applyAlignment="1" applyProtection="1">
      <alignment vertical="center"/>
    </xf>
    <xf numFmtId="0" fontId="16" fillId="4" borderId="11" xfId="1" applyNumberFormat="1" applyFont="1" applyFill="1" applyBorder="1" applyAlignment="1" applyProtection="1">
      <alignment horizontal="center" vertical="center"/>
    </xf>
    <xf numFmtId="0" fontId="16" fillId="4" borderId="2" xfId="1" applyNumberFormat="1" applyFont="1" applyFill="1" applyBorder="1" applyAlignment="1" applyProtection="1">
      <alignment horizontal="center" vertical="center"/>
    </xf>
    <xf numFmtId="0" fontId="16" fillId="4" borderId="30" xfId="1" applyNumberFormat="1" applyFont="1" applyFill="1" applyBorder="1" applyAlignment="1" applyProtection="1">
      <alignment horizontal="center" vertical="center"/>
    </xf>
    <xf numFmtId="0" fontId="16" fillId="4" borderId="24" xfId="1" applyNumberFormat="1" applyFont="1" applyFill="1" applyBorder="1" applyAlignment="1" applyProtection="1">
      <alignment horizontal="center" vertical="center"/>
    </xf>
    <xf numFmtId="0" fontId="16" fillId="9" borderId="4" xfId="1" applyNumberFormat="1" applyFont="1" applyFill="1" applyBorder="1" applyAlignment="1" applyProtection="1">
      <alignment horizontal="center" vertical="center"/>
    </xf>
    <xf numFmtId="0" fontId="16" fillId="9" borderId="5" xfId="1" applyNumberFormat="1" applyFont="1" applyFill="1" applyBorder="1" applyAlignment="1" applyProtection="1">
      <alignment horizontal="center" vertical="center"/>
    </xf>
    <xf numFmtId="0" fontId="16" fillId="9" borderId="7" xfId="1" applyNumberFormat="1" applyFont="1" applyFill="1" applyBorder="1" applyAlignment="1" applyProtection="1">
      <alignment horizontal="center" vertical="center"/>
    </xf>
    <xf numFmtId="0" fontId="15" fillId="15" borderId="0" xfId="2" applyFont="1" applyFill="1" applyAlignment="1">
      <alignment horizontal="center" vertical="center"/>
    </xf>
    <xf numFmtId="0" fontId="25" fillId="15" borderId="0" xfId="2" applyFont="1" applyFill="1" applyAlignment="1">
      <alignment vertical="center"/>
    </xf>
    <xf numFmtId="0" fontId="25" fillId="15" borderId="0" xfId="2" applyNumberFormat="1" applyFont="1" applyFill="1" applyBorder="1" applyAlignment="1" applyProtection="1">
      <alignment vertical="top"/>
    </xf>
    <xf numFmtId="0" fontId="25" fillId="0" borderId="0" xfId="2" applyFont="1" applyAlignment="1">
      <alignment vertical="center"/>
    </xf>
    <xf numFmtId="0" fontId="25" fillId="0" borderId="0" xfId="2" applyNumberFormat="1" applyFont="1" applyFill="1" applyBorder="1" applyAlignment="1" applyProtection="1">
      <alignment vertical="top"/>
    </xf>
    <xf numFmtId="0" fontId="23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horizontal="center" vertical="center" wrapText="1"/>
    </xf>
    <xf numFmtId="0" fontId="16" fillId="4" borderId="4" xfId="1" applyNumberFormat="1" applyFont="1" applyFill="1" applyBorder="1" applyAlignment="1" applyProtection="1">
      <alignment horizontal="center" vertical="center" wrapText="1"/>
    </xf>
    <xf numFmtId="0" fontId="16" fillId="4" borderId="5" xfId="1" applyNumberFormat="1" applyFont="1" applyFill="1" applyBorder="1" applyAlignment="1" applyProtection="1">
      <alignment horizontal="center" vertical="center" wrapText="1"/>
    </xf>
    <xf numFmtId="0" fontId="23" fillId="0" borderId="6" xfId="1" applyNumberFormat="1" applyFont="1" applyFill="1" applyBorder="1" applyAlignment="1" applyProtection="1">
      <alignment horizontal="center" vertical="center" wrapText="1"/>
    </xf>
    <xf numFmtId="0" fontId="23" fillId="0" borderId="2" xfId="1" applyNumberFormat="1" applyFont="1" applyFill="1" applyBorder="1" applyAlignment="1" applyProtection="1">
      <alignment horizontal="center" vertical="center" wrapText="1"/>
    </xf>
    <xf numFmtId="0" fontId="23" fillId="0" borderId="1" xfId="1" applyNumberFormat="1" applyFont="1" applyFill="1" applyBorder="1" applyAlignment="1" applyProtection="1">
      <alignment horizontal="center" vertical="center" wrapText="1"/>
    </xf>
    <xf numFmtId="0" fontId="23" fillId="0" borderId="24" xfId="1" applyNumberFormat="1" applyFont="1" applyFill="1" applyBorder="1" applyAlignment="1" applyProtection="1">
      <alignment horizontal="center" vertical="center" wrapText="1"/>
    </xf>
    <xf numFmtId="0" fontId="16" fillId="4" borderId="6" xfId="1" applyNumberFormat="1" applyFont="1" applyFill="1" applyBorder="1" applyAlignment="1" applyProtection="1">
      <alignment horizontal="center" vertical="center" wrapText="1"/>
    </xf>
    <xf numFmtId="0" fontId="16" fillId="4" borderId="7" xfId="1" applyNumberFormat="1" applyFont="1" applyFill="1" applyBorder="1" applyAlignment="1" applyProtection="1">
      <alignment horizontal="center" vertical="center" wrapText="1"/>
    </xf>
    <xf numFmtId="0" fontId="23" fillId="9" borderId="2" xfId="1" applyNumberFormat="1" applyFont="1" applyFill="1" applyBorder="1" applyAlignment="1" applyProtection="1">
      <alignment horizontal="center" vertical="center" wrapText="1"/>
    </xf>
    <xf numFmtId="0" fontId="23" fillId="9" borderId="24" xfId="1" applyNumberFormat="1" applyFont="1" applyFill="1" applyBorder="1" applyAlignment="1" applyProtection="1">
      <alignment horizontal="center" vertical="center" wrapText="1"/>
    </xf>
    <xf numFmtId="0" fontId="23" fillId="10" borderId="6" xfId="1" applyNumberFormat="1" applyFont="1" applyFill="1" applyBorder="1" applyAlignment="1" applyProtection="1">
      <alignment horizontal="center" vertical="center" wrapText="1"/>
    </xf>
    <xf numFmtId="0" fontId="23" fillId="10" borderId="7" xfId="1" applyNumberFormat="1" applyFont="1" applyFill="1" applyBorder="1" applyAlignment="1" applyProtection="1">
      <alignment horizontal="center" vertical="center" wrapText="1"/>
    </xf>
    <xf numFmtId="0" fontId="16" fillId="0" borderId="20" xfId="1" applyNumberFormat="1" applyFont="1" applyFill="1" applyBorder="1" applyAlignment="1" applyProtection="1">
      <alignment horizontal="center" vertical="center"/>
    </xf>
    <xf numFmtId="0" fontId="16" fillId="0" borderId="19" xfId="1" applyNumberFormat="1" applyFont="1" applyFill="1" applyBorder="1" applyAlignment="1" applyProtection="1">
      <alignment horizontal="center" vertical="center"/>
    </xf>
    <xf numFmtId="0" fontId="16" fillId="0" borderId="25" xfId="1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/>
    </xf>
    <xf numFmtId="0" fontId="16" fillId="0" borderId="30" xfId="1" applyNumberFormat="1" applyFont="1" applyFill="1" applyBorder="1" applyAlignment="1" applyProtection="1">
      <alignment horizontal="center" vertical="center"/>
    </xf>
    <xf numFmtId="0" fontId="16" fillId="4" borderId="4" xfId="1" applyNumberFormat="1" applyFont="1" applyFill="1" applyBorder="1" applyAlignment="1" applyProtection="1">
      <alignment horizontal="center" vertical="center"/>
    </xf>
    <xf numFmtId="0" fontId="16" fillId="4" borderId="5" xfId="1" applyNumberFormat="1" applyFont="1" applyFill="1" applyBorder="1" applyAlignment="1" applyProtection="1">
      <alignment horizontal="center" vertical="center"/>
    </xf>
    <xf numFmtId="0" fontId="16" fillId="10" borderId="4" xfId="1" applyNumberFormat="1" applyFont="1" applyFill="1" applyBorder="1" applyAlignment="1" applyProtection="1">
      <alignment horizontal="center" vertical="center"/>
    </xf>
    <xf numFmtId="0" fontId="16" fillId="10" borderId="5" xfId="1" applyNumberFormat="1" applyFont="1" applyFill="1" applyBorder="1" applyAlignment="1" applyProtection="1">
      <alignment horizontal="center" vertical="center"/>
    </xf>
    <xf numFmtId="0" fontId="16" fillId="10" borderId="53" xfId="1" applyNumberFormat="1" applyFont="1" applyFill="1" applyBorder="1" applyAlignment="1" applyProtection="1">
      <alignment horizontal="center" vertical="center"/>
    </xf>
    <xf numFmtId="0" fontId="16" fillId="0" borderId="35" xfId="1" applyNumberFormat="1" applyFont="1" applyFill="1" applyBorder="1" applyAlignment="1" applyProtection="1">
      <alignment horizontal="center" vertical="center"/>
    </xf>
    <xf numFmtId="0" fontId="16" fillId="0" borderId="51" xfId="1" applyNumberFormat="1" applyFont="1" applyFill="1" applyBorder="1" applyAlignment="1" applyProtection="1">
      <alignment horizontal="center" vertical="center"/>
    </xf>
    <xf numFmtId="0" fontId="16" fillId="4" borderId="51" xfId="1" applyNumberFormat="1" applyFont="1" applyFill="1" applyBorder="1" applyAlignment="1" applyProtection="1">
      <alignment horizontal="center" vertical="center"/>
    </xf>
    <xf numFmtId="0" fontId="16" fillId="4" borderId="53" xfId="1" applyNumberFormat="1" applyFont="1" applyFill="1" applyBorder="1" applyAlignment="1" applyProtection="1">
      <alignment horizontal="center" vertical="center"/>
    </xf>
    <xf numFmtId="0" fontId="16" fillId="10" borderId="51" xfId="1" applyNumberFormat="1" applyFont="1" applyFill="1" applyBorder="1" applyAlignment="1" applyProtection="1">
      <alignment horizontal="center" vertical="center"/>
    </xf>
    <xf numFmtId="0" fontId="23" fillId="0" borderId="76" xfId="1" applyNumberFormat="1" applyFont="1" applyFill="1" applyBorder="1" applyAlignment="1" applyProtection="1">
      <alignment horizontal="center" vertical="top" wrapText="1"/>
    </xf>
    <xf numFmtId="0" fontId="16" fillId="0" borderId="10" xfId="1" applyNumberFormat="1" applyFont="1" applyFill="1" applyBorder="1" applyAlignment="1" applyProtection="1">
      <alignment vertical="top" wrapText="1"/>
    </xf>
    <xf numFmtId="0" fontId="16" fillId="9" borderId="26" xfId="1" applyNumberFormat="1" applyFont="1" applyFill="1" applyBorder="1" applyAlignment="1" applyProtection="1">
      <alignment horizontal="center" vertical="center"/>
    </xf>
    <xf numFmtId="0" fontId="23" fillId="4" borderId="28" xfId="1" applyNumberFormat="1" applyFont="1" applyFill="1" applyBorder="1" applyAlignment="1" applyProtection="1">
      <alignment horizontal="center" vertical="center"/>
    </xf>
    <xf numFmtId="0" fontId="26" fillId="11" borderId="49" xfId="1" applyNumberFormat="1" applyFont="1" applyFill="1" applyBorder="1" applyAlignment="1" applyProtection="1">
      <alignment horizontal="center" vertical="center"/>
    </xf>
    <xf numFmtId="0" fontId="23" fillId="5" borderId="59" xfId="1" applyNumberFormat="1" applyFont="1" applyFill="1" applyBorder="1" applyAlignment="1" applyProtection="1">
      <alignment horizontal="center" vertical="center"/>
    </xf>
    <xf numFmtId="0" fontId="18" fillId="16" borderId="17" xfId="2" applyFont="1" applyFill="1" applyBorder="1" applyAlignment="1"/>
    <xf numFmtId="0" fontId="27" fillId="16" borderId="24" xfId="2" applyFont="1" applyFill="1" applyBorder="1" applyAlignment="1">
      <alignment vertical="center"/>
    </xf>
    <xf numFmtId="0" fontId="27" fillId="16" borderId="8" xfId="2" applyFont="1" applyFill="1" applyBorder="1" applyAlignment="1">
      <alignment vertical="center"/>
    </xf>
    <xf numFmtId="0" fontId="27" fillId="16" borderId="2" xfId="2" applyFont="1" applyFill="1" applyBorder="1" applyAlignment="1">
      <alignment vertical="center"/>
    </xf>
    <xf numFmtId="0" fontId="27" fillId="16" borderId="1" xfId="2" applyFont="1" applyFill="1" applyBorder="1" applyAlignment="1">
      <alignment vertical="center"/>
    </xf>
    <xf numFmtId="0" fontId="29" fillId="17" borderId="1" xfId="2" applyFont="1" applyFill="1" applyBorder="1" applyAlignment="1">
      <alignment horizontal="center" wrapText="1"/>
    </xf>
    <xf numFmtId="0" fontId="18" fillId="17" borderId="1" xfId="2" applyFont="1" applyFill="1" applyBorder="1" applyAlignment="1">
      <alignment horizontal="center"/>
    </xf>
    <xf numFmtId="0" fontId="19" fillId="15" borderId="0" xfId="2" applyFont="1" applyFill="1" applyAlignment="1">
      <alignment horizontal="center" vertical="center"/>
    </xf>
    <xf numFmtId="0" fontId="32" fillId="15" borderId="0" xfId="2" applyFont="1" applyFill="1" applyAlignment="1">
      <alignment horizontal="center" vertical="center"/>
    </xf>
    <xf numFmtId="0" fontId="32" fillId="15" borderId="0" xfId="2" applyFont="1" applyFill="1" applyAlignment="1">
      <alignment vertical="center"/>
    </xf>
    <xf numFmtId="0" fontId="33" fillId="15" borderId="0" xfId="2" applyFont="1" applyFill="1" applyAlignment="1">
      <alignment vertical="center"/>
    </xf>
    <xf numFmtId="0" fontId="33" fillId="15" borderId="0" xfId="2" applyNumberFormat="1" applyFont="1" applyFill="1" applyBorder="1" applyAlignment="1" applyProtection="1">
      <alignment vertical="top"/>
    </xf>
    <xf numFmtId="0" fontId="32" fillId="15" borderId="0" xfId="2" applyFont="1" applyFill="1" applyAlignment="1"/>
    <xf numFmtId="0" fontId="19" fillId="15" borderId="0" xfId="2" applyNumberFormat="1" applyFont="1" applyFill="1" applyBorder="1" applyAlignment="1" applyProtection="1">
      <alignment vertical="top"/>
    </xf>
    <xf numFmtId="0" fontId="32" fillId="0" borderId="0" xfId="2" applyFont="1" applyAlignment="1"/>
    <xf numFmtId="0" fontId="1" fillId="0" borderId="17" xfId="1" applyNumberFormat="1" applyFont="1" applyFill="1" applyBorder="1" applyAlignment="1" applyProtection="1">
      <alignment vertical="top" wrapText="1"/>
    </xf>
    <xf numFmtId="0" fontId="1" fillId="0" borderId="25" xfId="1" applyNumberFormat="1" applyFont="1" applyFill="1" applyBorder="1" applyAlignment="1" applyProtection="1">
      <alignment vertical="top" wrapText="1"/>
    </xf>
    <xf numFmtId="0" fontId="1" fillId="0" borderId="18" xfId="1" applyNumberFormat="1" applyFont="1" applyFill="1" applyBorder="1" applyAlignment="1" applyProtection="1">
      <alignment vertical="top" wrapText="1"/>
    </xf>
    <xf numFmtId="0" fontId="1" fillId="14" borderId="17" xfId="1" applyNumberFormat="1" applyFont="1" applyFill="1" applyBorder="1" applyAlignment="1" applyProtection="1">
      <alignment vertical="top" wrapText="1"/>
    </xf>
    <xf numFmtId="0" fontId="1" fillId="14" borderId="15" xfId="1" applyNumberFormat="1" applyFont="1" applyFill="1" applyBorder="1" applyAlignment="1" applyProtection="1">
      <alignment vertical="top" wrapText="1"/>
    </xf>
    <xf numFmtId="0" fontId="1" fillId="14" borderId="25" xfId="1" applyNumberFormat="1" applyFont="1" applyFill="1" applyBorder="1" applyAlignment="1" applyProtection="1">
      <alignment vertical="top" wrapText="1"/>
    </xf>
    <xf numFmtId="0" fontId="19" fillId="0" borderId="37" xfId="1" applyNumberFormat="1" applyFont="1" applyFill="1" applyBorder="1" applyAlignment="1" applyProtection="1">
      <alignment horizontal="center" vertical="center"/>
    </xf>
    <xf numFmtId="0" fontId="19" fillId="0" borderId="21" xfId="1" applyNumberFormat="1" applyFont="1" applyFill="1" applyBorder="1" applyAlignment="1" applyProtection="1">
      <alignment horizontal="center" vertical="center" wrapText="1"/>
    </xf>
    <xf numFmtId="0" fontId="19" fillId="0" borderId="47" xfId="1" applyNumberFormat="1" applyFont="1" applyFill="1" applyBorder="1" applyAlignment="1" applyProtection="1">
      <alignment horizontal="center" vertical="center" wrapText="1"/>
    </xf>
    <xf numFmtId="0" fontId="19" fillId="0" borderId="43" xfId="1" applyNumberFormat="1" applyFont="1" applyFill="1" applyBorder="1" applyAlignment="1" applyProtection="1">
      <alignment horizontal="center" vertical="center" wrapText="1"/>
    </xf>
    <xf numFmtId="0" fontId="19" fillId="0" borderId="22" xfId="1" applyNumberFormat="1" applyFont="1" applyFill="1" applyBorder="1" applyAlignment="1" applyProtection="1">
      <alignment horizontal="center" vertical="center" wrapText="1"/>
    </xf>
    <xf numFmtId="0" fontId="19" fillId="0" borderId="61" xfId="1" applyNumberFormat="1" applyFont="1" applyFill="1" applyBorder="1" applyAlignment="1" applyProtection="1">
      <alignment horizontal="center" vertical="center" wrapText="1"/>
    </xf>
    <xf numFmtId="0" fontId="19" fillId="0" borderId="62" xfId="1" applyNumberFormat="1" applyFont="1" applyFill="1" applyBorder="1" applyAlignment="1" applyProtection="1">
      <alignment horizontal="center" vertical="center" wrapText="1"/>
    </xf>
    <xf numFmtId="0" fontId="19" fillId="0" borderId="67" xfId="1" applyNumberFormat="1" applyFont="1" applyFill="1" applyBorder="1" applyAlignment="1" applyProtection="1">
      <alignment horizontal="center" vertical="center" wrapText="1"/>
    </xf>
    <xf numFmtId="0" fontId="19" fillId="0" borderId="68" xfId="1" applyNumberFormat="1" applyFont="1" applyFill="1" applyBorder="1" applyAlignment="1" applyProtection="1">
      <alignment horizontal="center" vertical="center" wrapText="1"/>
    </xf>
    <xf numFmtId="0" fontId="19" fillId="0" borderId="69" xfId="1" applyNumberFormat="1" applyFont="1" applyFill="1" applyBorder="1" applyAlignment="1" applyProtection="1">
      <alignment horizontal="center" vertical="center" wrapText="1"/>
    </xf>
    <xf numFmtId="0" fontId="19" fillId="4" borderId="48" xfId="1" applyNumberFormat="1" applyFont="1" applyFill="1" applyBorder="1" applyAlignment="1" applyProtection="1">
      <alignment horizontal="center" vertical="center" wrapText="1"/>
    </xf>
    <xf numFmtId="0" fontId="19" fillId="4" borderId="49" xfId="1" applyNumberFormat="1" applyFont="1" applyFill="1" applyBorder="1" applyAlignment="1" applyProtection="1">
      <alignment horizontal="center" vertical="center" wrapText="1"/>
    </xf>
    <xf numFmtId="0" fontId="19" fillId="9" borderId="47" xfId="1" applyNumberFormat="1" applyFont="1" applyFill="1" applyBorder="1" applyAlignment="1" applyProtection="1">
      <alignment horizontal="center" vertical="center" wrapText="1"/>
    </xf>
    <xf numFmtId="0" fontId="19" fillId="9" borderId="22" xfId="1" applyNumberFormat="1" applyFont="1" applyFill="1" applyBorder="1" applyAlignment="1" applyProtection="1">
      <alignment horizontal="center" vertical="center" wrapText="1"/>
    </xf>
    <xf numFmtId="0" fontId="19" fillId="10" borderId="48" xfId="1" applyNumberFormat="1" applyFont="1" applyFill="1" applyBorder="1" applyAlignment="1" applyProtection="1">
      <alignment horizontal="center" vertical="center" wrapText="1"/>
    </xf>
    <xf numFmtId="0" fontId="19" fillId="10" borderId="22" xfId="1" applyNumberFormat="1" applyFont="1" applyFill="1" applyBorder="1" applyAlignment="1" applyProtection="1">
      <alignment horizontal="center" vertical="center" wrapText="1"/>
    </xf>
    <xf numFmtId="0" fontId="18" fillId="8" borderId="40" xfId="1" applyNumberFormat="1" applyFont="1" applyFill="1" applyBorder="1" applyAlignment="1" applyProtection="1">
      <alignment horizontal="center" vertical="top"/>
    </xf>
    <xf numFmtId="0" fontId="18" fillId="8" borderId="0" xfId="1" applyNumberFormat="1" applyFont="1" applyFill="1" applyBorder="1" applyAlignment="1" applyProtection="1">
      <alignment horizontal="left" vertical="top" wrapText="1"/>
    </xf>
    <xf numFmtId="0" fontId="18" fillId="8" borderId="9" xfId="1" applyNumberFormat="1" applyFont="1" applyFill="1" applyBorder="1" applyAlignment="1" applyProtection="1">
      <alignment horizontal="center" vertical="top"/>
    </xf>
    <xf numFmtId="0" fontId="18" fillId="13" borderId="72" xfId="1" applyNumberFormat="1" applyFont="1" applyFill="1" applyBorder="1" applyAlignment="1" applyProtection="1">
      <alignment horizontal="left" vertical="top" wrapText="1"/>
    </xf>
    <xf numFmtId="0" fontId="18" fillId="8" borderId="51" xfId="1" applyNumberFormat="1" applyFont="1" applyFill="1" applyBorder="1" applyAlignment="1" applyProtection="1">
      <alignment horizontal="center" vertical="center" wrapText="1"/>
    </xf>
    <xf numFmtId="0" fontId="18" fillId="8" borderId="52" xfId="1" applyNumberFormat="1" applyFont="1" applyFill="1" applyBorder="1" applyAlignment="1" applyProtection="1">
      <alignment horizontal="center" vertical="center" wrapText="1"/>
    </xf>
    <xf numFmtId="0" fontId="18" fillId="8" borderId="29" xfId="1" applyNumberFormat="1" applyFont="1" applyFill="1" applyBorder="1" applyAlignment="1" applyProtection="1">
      <alignment horizontal="center" vertical="center" wrapText="1"/>
    </xf>
    <xf numFmtId="0" fontId="18" fillId="8" borderId="65" xfId="1" applyNumberFormat="1" applyFont="1" applyFill="1" applyBorder="1" applyAlignment="1" applyProtection="1">
      <alignment horizontal="center" vertical="center" wrapText="1"/>
    </xf>
    <xf numFmtId="0" fontId="18" fillId="8" borderId="62" xfId="1" applyNumberFormat="1" applyFont="1" applyFill="1" applyBorder="1" applyAlignment="1" applyProtection="1">
      <alignment horizontal="center" vertical="center" wrapText="1"/>
    </xf>
    <xf numFmtId="0" fontId="18" fillId="8" borderId="70" xfId="1" applyNumberFormat="1" applyFont="1" applyFill="1" applyBorder="1" applyAlignment="1" applyProtection="1">
      <alignment horizontal="center" vertical="center" wrapText="1"/>
    </xf>
    <xf numFmtId="0" fontId="18" fillId="8" borderId="68" xfId="1" applyNumberFormat="1" applyFont="1" applyFill="1" applyBorder="1" applyAlignment="1" applyProtection="1">
      <alignment horizontal="center" vertical="center" wrapText="1"/>
    </xf>
    <xf numFmtId="0" fontId="18" fillId="8" borderId="4" xfId="1" applyNumberFormat="1" applyFont="1" applyFill="1" applyBorder="1" applyAlignment="1" applyProtection="1">
      <alignment horizontal="center" vertical="top" wrapText="1"/>
    </xf>
    <xf numFmtId="0" fontId="18" fillId="8" borderId="3" xfId="1" applyNumberFormat="1" applyFont="1" applyFill="1" applyBorder="1" applyAlignment="1" applyProtection="1">
      <alignment horizontal="center" vertical="top" wrapText="1"/>
    </xf>
    <xf numFmtId="0" fontId="18" fillId="8" borderId="5" xfId="1" applyNumberFormat="1" applyFont="1" applyFill="1" applyBorder="1" applyAlignment="1" applyProtection="1">
      <alignment horizontal="center" vertical="top" wrapText="1"/>
    </xf>
    <xf numFmtId="0" fontId="18" fillId="8" borderId="72" xfId="1" applyNumberFormat="1" applyFont="1" applyFill="1" applyBorder="1" applyAlignment="1" applyProtection="1">
      <alignment horizontal="center" vertical="top" wrapText="1"/>
    </xf>
    <xf numFmtId="0" fontId="18" fillId="8" borderId="9" xfId="1" applyNumberFormat="1" applyFont="1" applyFill="1" applyBorder="1" applyAlignment="1" applyProtection="1">
      <alignment horizontal="center" vertical="top" wrapText="1"/>
    </xf>
    <xf numFmtId="0" fontId="18" fillId="8" borderId="11" xfId="1" applyNumberFormat="1" applyFont="1" applyFill="1" applyBorder="1" applyAlignment="1" applyProtection="1">
      <alignment horizontal="center" vertical="top" wrapText="1"/>
    </xf>
    <xf numFmtId="0" fontId="19" fillId="0" borderId="39" xfId="1" applyNumberFormat="1" applyFont="1" applyFill="1" applyBorder="1" applyAlignment="1" applyProtection="1">
      <alignment horizontal="center" vertical="top"/>
    </xf>
    <xf numFmtId="0" fontId="19" fillId="0" borderId="41" xfId="1" applyNumberFormat="1" applyFont="1" applyFill="1" applyBorder="1" applyAlignment="1" applyProtection="1">
      <alignment horizontal="left" vertical="top" wrapText="1"/>
    </xf>
    <xf numFmtId="0" fontId="19" fillId="0" borderId="55" xfId="1" applyNumberFormat="1" applyFont="1" applyFill="1" applyBorder="1" applyAlignment="1" applyProtection="1">
      <alignment horizontal="center" vertical="top" wrapText="1"/>
    </xf>
    <xf numFmtId="0" fontId="19" fillId="0" borderId="45" xfId="1" applyNumberFormat="1" applyFont="1" applyFill="1" applyBorder="1" applyAlignment="1" applyProtection="1">
      <alignment horizontal="center" vertical="top" wrapText="1"/>
    </xf>
    <xf numFmtId="0" fontId="19" fillId="0" borderId="56" xfId="1" applyNumberFormat="1" applyFont="1" applyFill="1" applyBorder="1" applyAlignment="1" applyProtection="1">
      <alignment horizontal="center" vertical="top" wrapText="1"/>
    </xf>
    <xf numFmtId="0" fontId="19" fillId="0" borderId="41" xfId="1" applyNumberFormat="1" applyFont="1" applyFill="1" applyBorder="1" applyAlignment="1" applyProtection="1">
      <alignment horizontal="center" vertical="top" wrapText="1"/>
    </xf>
    <xf numFmtId="0" fontId="19" fillId="0" borderId="39" xfId="1" applyNumberFormat="1" applyFont="1" applyFill="1" applyBorder="1" applyAlignment="1" applyProtection="1">
      <alignment horizontal="center" vertical="top" wrapText="1"/>
    </xf>
    <xf numFmtId="0" fontId="19" fillId="0" borderId="44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horizontal="center" vertical="top"/>
    </xf>
    <xf numFmtId="0" fontId="19" fillId="0" borderId="8" xfId="1" applyNumberFormat="1" applyFont="1" applyFill="1" applyBorder="1" applyAlignment="1" applyProtection="1">
      <alignment horizontal="left" vertical="top" wrapText="1"/>
    </xf>
    <xf numFmtId="0" fontId="19" fillId="0" borderId="6" xfId="1" applyNumberFormat="1" applyFont="1" applyFill="1" applyBorder="1" applyAlignment="1" applyProtection="1">
      <alignment horizontal="center" vertical="top" wrapText="1"/>
    </xf>
    <xf numFmtId="0" fontId="19" fillId="0" borderId="1" xfId="1" applyNumberFormat="1" applyFont="1" applyFill="1" applyBorder="1" applyAlignment="1" applyProtection="1">
      <alignment horizontal="center" vertical="top" wrapText="1"/>
    </xf>
    <xf numFmtId="0" fontId="19" fillId="0" borderId="7" xfId="1" applyNumberFormat="1" applyFont="1" applyFill="1" applyBorder="1" applyAlignment="1" applyProtection="1">
      <alignment horizontal="center" vertical="top" wrapText="1"/>
    </xf>
    <xf numFmtId="0" fontId="19" fillId="0" borderId="8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horizontal="center" vertical="top" wrapText="1"/>
    </xf>
    <xf numFmtId="0" fontId="19" fillId="0" borderId="2" xfId="1" applyNumberFormat="1" applyFont="1" applyFill="1" applyBorder="1" applyAlignment="1" applyProtection="1">
      <alignment horizontal="center" vertical="top" wrapText="1"/>
    </xf>
    <xf numFmtId="0" fontId="19" fillId="0" borderId="32" xfId="1" applyNumberFormat="1" applyFont="1" applyFill="1" applyBorder="1" applyAlignment="1" applyProtection="1">
      <alignment horizontal="center" vertical="top"/>
    </xf>
    <xf numFmtId="0" fontId="19" fillId="0" borderId="42" xfId="1" applyNumberFormat="1" applyFont="1" applyFill="1" applyBorder="1" applyAlignment="1" applyProtection="1">
      <alignment horizontal="left" vertical="top" wrapText="1"/>
    </xf>
    <xf numFmtId="0" fontId="19" fillId="0" borderId="26" xfId="1" applyNumberFormat="1" applyFont="1" applyFill="1" applyBorder="1" applyAlignment="1" applyProtection="1">
      <alignment horizontal="center" vertical="top" wrapText="1"/>
    </xf>
    <xf numFmtId="0" fontId="19" fillId="0" borderId="23" xfId="1" applyNumberFormat="1" applyFont="1" applyFill="1" applyBorder="1" applyAlignment="1" applyProtection="1">
      <alignment horizontal="center" vertical="top" wrapText="1"/>
    </xf>
    <xf numFmtId="0" fontId="19" fillId="0" borderId="20" xfId="1" applyNumberFormat="1" applyFont="1" applyFill="1" applyBorder="1" applyAlignment="1" applyProtection="1">
      <alignment horizontal="center" vertical="top" wrapText="1"/>
    </xf>
    <xf numFmtId="0" fontId="19" fillId="0" borderId="42" xfId="1" applyNumberFormat="1" applyFont="1" applyFill="1" applyBorder="1" applyAlignment="1" applyProtection="1">
      <alignment horizontal="center" vertical="top" wrapText="1"/>
    </xf>
    <xf numFmtId="0" fontId="19" fillId="0" borderId="32" xfId="1" applyNumberFormat="1" applyFont="1" applyFill="1" applyBorder="1" applyAlignment="1" applyProtection="1">
      <alignment horizontal="center" vertical="top" wrapText="1"/>
    </xf>
    <xf numFmtId="0" fontId="19" fillId="0" borderId="28" xfId="1" applyNumberFormat="1" applyFont="1" applyFill="1" applyBorder="1" applyAlignment="1" applyProtection="1">
      <alignment horizontal="center" vertical="top" wrapText="1"/>
    </xf>
    <xf numFmtId="0" fontId="19" fillId="13" borderId="9" xfId="1" applyNumberFormat="1" applyFont="1" applyFill="1" applyBorder="1" applyAlignment="1" applyProtection="1">
      <alignment horizontal="center" vertical="top"/>
    </xf>
    <xf numFmtId="0" fontId="18" fillId="13" borderId="4" xfId="1" applyNumberFormat="1" applyFont="1" applyFill="1" applyBorder="1" applyAlignment="1" applyProtection="1">
      <alignment horizontal="center" vertical="top" wrapText="1"/>
    </xf>
    <xf numFmtId="0" fontId="18" fillId="13" borderId="3" xfId="1" applyNumberFormat="1" applyFont="1" applyFill="1" applyBorder="1" applyAlignment="1" applyProtection="1">
      <alignment horizontal="center" vertical="top" wrapText="1"/>
    </xf>
    <xf numFmtId="0" fontId="18" fillId="13" borderId="30" xfId="1" applyNumberFormat="1" applyFont="1" applyFill="1" applyBorder="1" applyAlignment="1" applyProtection="1">
      <alignment horizontal="center" vertical="top" wrapText="1"/>
    </xf>
    <xf numFmtId="0" fontId="18" fillId="13" borderId="38" xfId="1" applyNumberFormat="1" applyFont="1" applyFill="1" applyBorder="1" applyAlignment="1" applyProtection="1">
      <alignment horizontal="center" vertical="top" wrapText="1"/>
    </xf>
    <xf numFmtId="0" fontId="18" fillId="13" borderId="9" xfId="1" applyNumberFormat="1" applyFont="1" applyFill="1" applyBorder="1" applyAlignment="1" applyProtection="1">
      <alignment horizontal="center" vertical="top" wrapText="1"/>
    </xf>
    <xf numFmtId="0" fontId="18" fillId="13" borderId="11" xfId="1" applyNumberFormat="1" applyFont="1" applyFill="1" applyBorder="1" applyAlignment="1" applyProtection="1">
      <alignment horizontal="center" vertical="top" wrapText="1"/>
    </xf>
    <xf numFmtId="0" fontId="19" fillId="0" borderId="24" xfId="1" applyNumberFormat="1" applyFont="1" applyFill="1" applyBorder="1" applyAlignment="1" applyProtection="1">
      <alignment horizontal="center" vertical="top" wrapText="1"/>
    </xf>
    <xf numFmtId="0" fontId="19" fillId="0" borderId="34" xfId="1" applyNumberFormat="1" applyFont="1" applyFill="1" applyBorder="1" applyAlignment="1" applyProtection="1">
      <alignment horizontal="center" vertical="top" wrapText="1"/>
    </xf>
    <xf numFmtId="0" fontId="19" fillId="0" borderId="35" xfId="1" applyNumberFormat="1" applyFont="1" applyFill="1" applyBorder="1" applyAlignment="1" applyProtection="1">
      <alignment horizontal="center" vertical="top" wrapText="1"/>
    </xf>
    <xf numFmtId="0" fontId="19" fillId="0" borderId="36" xfId="1" applyNumberFormat="1" applyFont="1" applyFill="1" applyBorder="1" applyAlignment="1" applyProtection="1">
      <alignment horizontal="center" vertical="top" wrapText="1"/>
    </xf>
    <xf numFmtId="0" fontId="19" fillId="13" borderId="38" xfId="1" applyNumberFormat="1" applyFont="1" applyFill="1" applyBorder="1" applyAlignment="1" applyProtection="1">
      <alignment horizontal="center" vertical="top" wrapText="1"/>
    </xf>
    <xf numFmtId="0" fontId="18" fillId="7" borderId="21" xfId="1" applyNumberFormat="1" applyFont="1" applyFill="1" applyBorder="1" applyAlignment="1" applyProtection="1">
      <alignment horizontal="center" vertical="top"/>
    </xf>
    <xf numFmtId="0" fontId="18" fillId="7" borderId="21" xfId="1" applyNumberFormat="1" applyFont="1" applyFill="1" applyBorder="1" applyAlignment="1" applyProtection="1">
      <alignment horizontal="left" vertical="top" wrapText="1"/>
    </xf>
    <xf numFmtId="0" fontId="18" fillId="7" borderId="47" xfId="1" applyNumberFormat="1" applyFont="1" applyFill="1" applyBorder="1" applyAlignment="1" applyProtection="1">
      <alignment vertical="top"/>
    </xf>
    <xf numFmtId="0" fontId="18" fillId="7" borderId="43" xfId="1" applyNumberFormat="1" applyFont="1" applyFill="1" applyBorder="1" applyAlignment="1" applyProtection="1">
      <alignment vertical="top"/>
    </xf>
    <xf numFmtId="0" fontId="18" fillId="7" borderId="49" xfId="1" applyNumberFormat="1" applyFont="1" applyFill="1" applyBorder="1" applyAlignment="1" applyProtection="1">
      <alignment vertical="top"/>
    </xf>
    <xf numFmtId="0" fontId="18" fillId="7" borderId="37" xfId="1" applyNumberFormat="1" applyFont="1" applyFill="1" applyBorder="1" applyAlignment="1" applyProtection="1">
      <alignment horizontal="center" vertical="center"/>
    </xf>
    <xf numFmtId="0" fontId="18" fillId="7" borderId="48" xfId="1" applyNumberFormat="1" applyFont="1" applyFill="1" applyBorder="1" applyAlignment="1" applyProtection="1">
      <alignment horizontal="center" vertical="top"/>
    </xf>
    <xf numFmtId="0" fontId="18" fillId="7" borderId="43" xfId="1" applyNumberFormat="1" applyFont="1" applyFill="1" applyBorder="1" applyAlignment="1" applyProtection="1">
      <alignment horizontal="center" vertical="top"/>
    </xf>
    <xf numFmtId="0" fontId="18" fillId="8" borderId="69" xfId="1" applyNumberFormat="1" applyFont="1" applyFill="1" applyBorder="1" applyAlignment="1" applyProtection="1">
      <alignment horizontal="center" vertical="center" wrapText="1"/>
    </xf>
    <xf numFmtId="0" fontId="18" fillId="8" borderId="54" xfId="1" applyNumberFormat="1" applyFont="1" applyFill="1" applyBorder="1" applyAlignment="1" applyProtection="1">
      <alignment horizontal="center" vertical="center" wrapText="1"/>
    </xf>
    <xf numFmtId="0" fontId="18" fillId="8" borderId="53" xfId="1" applyNumberFormat="1" applyFont="1" applyFill="1" applyBorder="1" applyAlignment="1" applyProtection="1">
      <alignment horizontal="center" vertical="center" wrapText="1"/>
    </xf>
    <xf numFmtId="0" fontId="18" fillId="8" borderId="3" xfId="1" applyNumberFormat="1" applyFont="1" applyFill="1" applyBorder="1" applyAlignment="1" applyProtection="1">
      <alignment vertical="top" wrapText="1"/>
    </xf>
    <xf numFmtId="0" fontId="18" fillId="8" borderId="30" xfId="1" applyNumberFormat="1" applyFont="1" applyFill="1" applyBorder="1" applyAlignment="1" applyProtection="1">
      <alignment vertical="top" wrapText="1"/>
    </xf>
    <xf numFmtId="0" fontId="18" fillId="8" borderId="4" xfId="1" applyNumberFormat="1" applyFont="1" applyFill="1" applyBorder="1" applyAlignment="1" applyProtection="1">
      <alignment vertical="top" wrapText="1"/>
    </xf>
    <xf numFmtId="0" fontId="18" fillId="8" borderId="5" xfId="1" applyNumberFormat="1" applyFont="1" applyFill="1" applyBorder="1" applyAlignment="1" applyProtection="1">
      <alignment vertical="top" wrapText="1"/>
    </xf>
    <xf numFmtId="0" fontId="19" fillId="0" borderId="46" xfId="1" applyNumberFormat="1" applyFont="1" applyFill="1" applyBorder="1" applyAlignment="1" applyProtection="1">
      <alignment horizontal="center" vertical="top" wrapText="1"/>
    </xf>
    <xf numFmtId="0" fontId="19" fillId="4" borderId="55" xfId="1" applyNumberFormat="1" applyFont="1" applyFill="1" applyBorder="1" applyAlignment="1" applyProtection="1">
      <alignment horizontal="center" vertical="top" wrapText="1"/>
    </xf>
    <xf numFmtId="0" fontId="19" fillId="4" borderId="56" xfId="1" applyNumberFormat="1" applyFont="1" applyFill="1" applyBorder="1" applyAlignment="1" applyProtection="1">
      <alignment horizontal="center" vertical="top" wrapText="1"/>
    </xf>
    <xf numFmtId="0" fontId="19" fillId="9" borderId="44" xfId="1" applyNumberFormat="1" applyFont="1" applyFill="1" applyBorder="1" applyAlignment="1" applyProtection="1">
      <alignment horizontal="center" vertical="top" wrapText="1"/>
    </xf>
    <xf numFmtId="0" fontId="19" fillId="9" borderId="46" xfId="1" applyNumberFormat="1" applyFont="1" applyFill="1" applyBorder="1" applyAlignment="1" applyProtection="1">
      <alignment horizontal="center" vertical="top" wrapText="1"/>
    </xf>
    <xf numFmtId="0" fontId="19" fillId="10" borderId="55" xfId="1" applyNumberFormat="1" applyFont="1" applyFill="1" applyBorder="1" applyAlignment="1" applyProtection="1">
      <alignment horizontal="center" vertical="top" wrapText="1"/>
    </xf>
    <xf numFmtId="0" fontId="19" fillId="10" borderId="56" xfId="1" applyNumberFormat="1" applyFont="1" applyFill="1" applyBorder="1" applyAlignment="1" applyProtection="1">
      <alignment horizontal="center" vertical="top" wrapText="1"/>
    </xf>
    <xf numFmtId="0" fontId="19" fillId="14" borderId="6" xfId="1" applyNumberFormat="1" applyFont="1" applyFill="1" applyBorder="1" applyAlignment="1" applyProtection="1">
      <alignment horizontal="center" vertical="top" wrapText="1"/>
    </xf>
    <xf numFmtId="0" fontId="19" fillId="14" borderId="7" xfId="1" applyNumberFormat="1" applyFont="1" applyFill="1" applyBorder="1" applyAlignment="1" applyProtection="1">
      <alignment horizontal="center" vertical="top" wrapText="1"/>
    </xf>
    <xf numFmtId="0" fontId="19" fillId="9" borderId="2" xfId="1" applyNumberFormat="1" applyFont="1" applyFill="1" applyBorder="1" applyAlignment="1" applyProtection="1">
      <alignment horizontal="center" vertical="top" wrapText="1"/>
    </xf>
    <xf numFmtId="0" fontId="19" fillId="9" borderId="24" xfId="1" applyNumberFormat="1" applyFont="1" applyFill="1" applyBorder="1" applyAlignment="1" applyProtection="1">
      <alignment horizontal="center" vertical="top" wrapText="1"/>
    </xf>
    <xf numFmtId="0" fontId="19" fillId="10" borderId="6" xfId="1" applyNumberFormat="1" applyFont="1" applyFill="1" applyBorder="1" applyAlignment="1" applyProtection="1">
      <alignment horizontal="center" vertical="top" wrapText="1"/>
    </xf>
    <xf numFmtId="0" fontId="19" fillId="10" borderId="7" xfId="1" applyNumberFormat="1" applyFont="1" applyFill="1" applyBorder="1" applyAlignment="1" applyProtection="1">
      <alignment horizontal="center" vertical="top" wrapText="1"/>
    </xf>
    <xf numFmtId="0" fontId="19" fillId="4" borderId="26" xfId="1" applyNumberFormat="1" applyFont="1" applyFill="1" applyBorder="1" applyAlignment="1" applyProtection="1">
      <alignment horizontal="center" vertical="top" wrapText="1"/>
    </xf>
    <xf numFmtId="0" fontId="19" fillId="4" borderId="20" xfId="1" applyNumberFormat="1" applyFont="1" applyFill="1" applyBorder="1" applyAlignment="1" applyProtection="1">
      <alignment horizontal="center" vertical="top" wrapText="1"/>
    </xf>
    <xf numFmtId="0" fontId="19" fillId="9" borderId="28" xfId="1" applyNumberFormat="1" applyFont="1" applyFill="1" applyBorder="1" applyAlignment="1" applyProtection="1">
      <alignment horizontal="center" vertical="top" wrapText="1"/>
    </xf>
    <xf numFmtId="0" fontId="19" fillId="9" borderId="35" xfId="1" applyNumberFormat="1" applyFont="1" applyFill="1" applyBorder="1" applyAlignment="1" applyProtection="1">
      <alignment horizontal="center" vertical="top" wrapText="1"/>
    </xf>
    <xf numFmtId="0" fontId="19" fillId="10" borderId="26" xfId="1" applyNumberFormat="1" applyFont="1" applyFill="1" applyBorder="1" applyAlignment="1" applyProtection="1">
      <alignment horizontal="center" vertical="top" wrapText="1"/>
    </xf>
    <xf numFmtId="0" fontId="19" fillId="10" borderId="20" xfId="1" applyNumberFormat="1" applyFont="1" applyFill="1" applyBorder="1" applyAlignment="1" applyProtection="1">
      <alignment horizontal="center" vertical="top" wrapText="1"/>
    </xf>
    <xf numFmtId="0" fontId="19" fillId="13" borderId="3" xfId="1" applyNumberFormat="1" applyFont="1" applyFill="1" applyBorder="1" applyAlignment="1" applyProtection="1">
      <alignment horizontal="center" vertical="top" wrapText="1"/>
    </xf>
    <xf numFmtId="0" fontId="19" fillId="13" borderId="5" xfId="1" applyNumberFormat="1" applyFont="1" applyFill="1" applyBorder="1" applyAlignment="1" applyProtection="1">
      <alignment horizontal="center" vertical="top" wrapText="1"/>
    </xf>
    <xf numFmtId="0" fontId="18" fillId="13" borderId="5" xfId="1" applyNumberFormat="1" applyFont="1" applyFill="1" applyBorder="1" applyAlignment="1" applyProtection="1">
      <alignment horizontal="center" vertical="top" wrapText="1"/>
    </xf>
    <xf numFmtId="0" fontId="19" fillId="13" borderId="11" xfId="1" applyNumberFormat="1" applyFont="1" applyFill="1" applyBorder="1" applyAlignment="1" applyProtection="1">
      <alignment horizontal="center" vertical="top" wrapText="1"/>
    </xf>
    <xf numFmtId="0" fontId="19" fillId="13" borderId="30" xfId="1" applyNumberFormat="1" applyFont="1" applyFill="1" applyBorder="1" applyAlignment="1" applyProtection="1">
      <alignment horizontal="center" vertical="top" wrapText="1"/>
    </xf>
    <xf numFmtId="0" fontId="19" fillId="13" borderId="4" xfId="1" applyNumberFormat="1" applyFont="1" applyFill="1" applyBorder="1" applyAlignment="1" applyProtection="1">
      <alignment horizontal="center" vertical="top" wrapText="1"/>
    </xf>
    <xf numFmtId="0" fontId="19" fillId="4" borderId="2" xfId="1" applyNumberFormat="1" applyFont="1" applyFill="1" applyBorder="1" applyAlignment="1" applyProtection="1">
      <alignment horizontal="center" vertical="top" wrapText="1"/>
    </xf>
    <xf numFmtId="0" fontId="19" fillId="4" borderId="7" xfId="1" applyNumberFormat="1" applyFont="1" applyFill="1" applyBorder="1" applyAlignment="1" applyProtection="1">
      <alignment horizontal="center" vertical="top" wrapText="1"/>
    </xf>
    <xf numFmtId="0" fontId="19" fillId="4" borderId="28" xfId="1" applyNumberFormat="1" applyFont="1" applyFill="1" applyBorder="1" applyAlignment="1" applyProtection="1">
      <alignment horizontal="center" vertical="top" wrapText="1"/>
    </xf>
    <xf numFmtId="0" fontId="18" fillId="7" borderId="22" xfId="1" applyNumberFormat="1" applyFont="1" applyFill="1" applyBorder="1" applyAlignment="1" applyProtection="1">
      <alignment vertical="top"/>
    </xf>
    <xf numFmtId="0" fontId="18" fillId="7" borderId="22" xfId="1" applyNumberFormat="1" applyFont="1" applyFill="1" applyBorder="1" applyAlignment="1" applyProtection="1">
      <alignment horizontal="center" vertical="top"/>
    </xf>
    <xf numFmtId="0" fontId="18" fillId="7" borderId="47" xfId="1" applyNumberFormat="1" applyFont="1" applyFill="1" applyBorder="1" applyAlignment="1" applyProtection="1">
      <alignment horizontal="center" vertical="top"/>
    </xf>
    <xf numFmtId="0" fontId="18" fillId="7" borderId="47" xfId="1" applyNumberFormat="1" applyFont="1" applyFill="1" applyBorder="1" applyAlignment="1" applyProtection="1">
      <alignment horizontal="center" vertical="center"/>
    </xf>
    <xf numFmtId="0" fontId="18" fillId="7" borderId="22" xfId="1" applyNumberFormat="1" applyFont="1" applyFill="1" applyBorder="1" applyAlignment="1" applyProtection="1">
      <alignment horizontal="center" vertical="center"/>
    </xf>
    <xf numFmtId="0" fontId="18" fillId="8" borderId="74" xfId="1" applyNumberFormat="1" applyFont="1" applyFill="1" applyBorder="1" applyAlignment="1" applyProtection="1">
      <alignment horizontal="left" vertical="top" wrapText="1"/>
    </xf>
    <xf numFmtId="0" fontId="18" fillId="0" borderId="9" xfId="1" applyNumberFormat="1" applyFont="1" applyFill="1" applyBorder="1" applyAlignment="1" applyProtection="1">
      <alignment horizontal="center" vertical="top"/>
    </xf>
    <xf numFmtId="0" fontId="18" fillId="0" borderId="72" xfId="1" applyNumberFormat="1" applyFont="1" applyFill="1" applyBorder="1" applyAlignment="1" applyProtection="1">
      <alignment horizontal="left" vertical="top" wrapText="1"/>
    </xf>
    <xf numFmtId="0" fontId="18" fillId="0" borderId="10" xfId="1" applyNumberFormat="1" applyFont="1" applyFill="1" applyBorder="1" applyAlignment="1" applyProtection="1">
      <alignment horizontal="center" vertical="top"/>
    </xf>
    <xf numFmtId="0" fontId="34" fillId="0" borderId="8" xfId="1" applyNumberFormat="1" applyFont="1" applyFill="1" applyBorder="1" applyAlignment="1" applyProtection="1">
      <alignment horizontal="left" vertical="top" wrapText="1"/>
    </xf>
    <xf numFmtId="0" fontId="19" fillId="0" borderId="32" xfId="1" applyNumberFormat="1" applyFont="1" applyFill="1" applyBorder="1" applyAlignment="1" applyProtection="1">
      <alignment vertical="top" wrapText="1"/>
    </xf>
    <xf numFmtId="0" fontId="19" fillId="0" borderId="15" xfId="1" applyNumberFormat="1" applyFont="1" applyFill="1" applyBorder="1" applyAlignment="1" applyProtection="1">
      <alignment vertical="top" wrapText="1"/>
    </xf>
    <xf numFmtId="0" fontId="18" fillId="0" borderId="9" xfId="1" applyNumberFormat="1" applyFont="1" applyFill="1" applyBorder="1" applyAlignment="1" applyProtection="1">
      <alignment horizontal="center" vertical="top" wrapText="1"/>
    </xf>
    <xf numFmtId="0" fontId="18" fillId="0" borderId="72" xfId="1" applyNumberFormat="1" applyFont="1" applyFill="1" applyBorder="1" applyAlignment="1" applyProtection="1">
      <alignment vertical="top" wrapText="1"/>
    </xf>
    <xf numFmtId="0" fontId="18" fillId="0" borderId="10" xfId="1" applyNumberFormat="1" applyFont="1" applyFill="1" applyBorder="1" applyAlignment="1" applyProtection="1">
      <alignment horizontal="center" vertical="top" wrapText="1"/>
    </xf>
    <xf numFmtId="0" fontId="34" fillId="0" borderId="8" xfId="1" applyNumberFormat="1" applyFont="1" applyFill="1" applyBorder="1" applyAlignment="1" applyProtection="1">
      <alignment vertical="top" wrapText="1"/>
    </xf>
    <xf numFmtId="0" fontId="19" fillId="0" borderId="42" xfId="1" applyNumberFormat="1" applyFont="1" applyFill="1" applyBorder="1" applyAlignment="1" applyProtection="1">
      <alignment vertical="top" wrapText="1"/>
    </xf>
    <xf numFmtId="0" fontId="18" fillId="0" borderId="9" xfId="1" applyNumberFormat="1" applyFont="1" applyFill="1" applyBorder="1" applyAlignment="1" applyProtection="1">
      <alignment horizontal="center" vertical="center" wrapText="1"/>
    </xf>
    <xf numFmtId="0" fontId="18" fillId="0" borderId="10" xfId="1" applyNumberFormat="1" applyFont="1" applyFill="1" applyBorder="1" applyAlignment="1" applyProtection="1">
      <alignment horizontal="center" vertical="center" wrapText="1"/>
    </xf>
    <xf numFmtId="0" fontId="18" fillId="0" borderId="40" xfId="1" applyNumberFormat="1" applyFont="1" applyFill="1" applyBorder="1" applyAlignment="1" applyProtection="1">
      <alignment horizontal="center" vertical="center" wrapText="1"/>
    </xf>
    <xf numFmtId="0" fontId="18" fillId="0" borderId="9" xfId="1" applyNumberFormat="1" applyFont="1" applyFill="1" applyBorder="1" applyAlignment="1" applyProtection="1">
      <alignment horizontal="left" vertical="top" wrapText="1"/>
    </xf>
    <xf numFmtId="0" fontId="18" fillId="0" borderId="38" xfId="1" applyNumberFormat="1" applyFont="1" applyFill="1" applyBorder="1" applyAlignment="1" applyProtection="1">
      <alignment horizontal="center" vertical="top"/>
    </xf>
    <xf numFmtId="0" fontId="18" fillId="8" borderId="62" xfId="1" applyNumberFormat="1" applyFont="1" applyFill="1" applyBorder="1" applyAlignment="1" applyProtection="1">
      <alignment horizontal="center" vertical="top" wrapText="1"/>
    </xf>
    <xf numFmtId="0" fontId="18" fillId="13" borderId="64" xfId="1" applyNumberFormat="1" applyFont="1" applyFill="1" applyBorder="1" applyAlignment="1" applyProtection="1">
      <alignment vertical="top" wrapText="1"/>
    </xf>
    <xf numFmtId="0" fontId="23" fillId="4" borderId="30" xfId="1" applyNumberFormat="1" applyFont="1" applyFill="1" applyBorder="1" applyAlignment="1" applyProtection="1">
      <alignment horizontal="center" vertical="center"/>
    </xf>
    <xf numFmtId="0" fontId="23" fillId="4" borderId="24" xfId="1" applyNumberFormat="1" applyFont="1" applyFill="1" applyBorder="1" applyAlignment="1" applyProtection="1">
      <alignment horizontal="center" vertical="center"/>
    </xf>
    <xf numFmtId="0" fontId="23" fillId="4" borderId="35" xfId="1" applyNumberFormat="1" applyFont="1" applyFill="1" applyBorder="1" applyAlignment="1" applyProtection="1">
      <alignment horizontal="center" vertical="center"/>
    </xf>
    <xf numFmtId="0" fontId="23" fillId="9" borderId="6" xfId="1" applyNumberFormat="1" applyFont="1" applyFill="1" applyBorder="1" applyAlignment="1" applyProtection="1">
      <alignment horizontal="center" vertical="center"/>
    </xf>
    <xf numFmtId="0" fontId="23" fillId="9" borderId="7" xfId="1" applyNumberFormat="1" applyFont="1" applyFill="1" applyBorder="1" applyAlignment="1" applyProtection="1">
      <alignment horizontal="center" vertical="center"/>
    </xf>
    <xf numFmtId="0" fontId="18" fillId="0" borderId="38" xfId="1" applyNumberFormat="1" applyFont="1" applyFill="1" applyBorder="1" applyAlignment="1" applyProtection="1">
      <alignment horizontal="center" vertical="top" wrapText="1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8" fillId="0" borderId="9" xfId="1" applyNumberFormat="1" applyFont="1" applyFill="1" applyBorder="1" applyAlignment="1" applyProtection="1">
      <alignment vertical="top" wrapText="1"/>
    </xf>
    <xf numFmtId="0" fontId="34" fillId="11" borderId="21" xfId="0" applyNumberFormat="1" applyFont="1" applyFill="1" applyBorder="1" applyAlignment="1" applyProtection="1">
      <alignment horizontal="left" vertical="center" wrapText="1"/>
    </xf>
    <xf numFmtId="0" fontId="18" fillId="0" borderId="58" xfId="1" applyNumberFormat="1" applyFont="1" applyFill="1" applyBorder="1" applyAlignment="1" applyProtection="1">
      <alignment horizontal="center" vertical="top" wrapText="1"/>
    </xf>
    <xf numFmtId="0" fontId="18" fillId="0" borderId="33" xfId="0" applyNumberFormat="1" applyFont="1" applyFill="1" applyBorder="1" applyAlignment="1" applyProtection="1">
      <alignment horizontal="left" vertical="top"/>
    </xf>
    <xf numFmtId="0" fontId="18" fillId="0" borderId="65" xfId="1" applyNumberFormat="1" applyFont="1" applyFill="1" applyBorder="1" applyAlignment="1" applyProtection="1">
      <alignment horizontal="center" vertical="top"/>
    </xf>
    <xf numFmtId="0" fontId="18" fillId="0" borderId="62" xfId="1" applyNumberFormat="1" applyFont="1" applyFill="1" applyBorder="1" applyAlignment="1" applyProtection="1">
      <alignment horizontal="left" vertical="top"/>
    </xf>
    <xf numFmtId="0" fontId="19" fillId="0" borderId="9" xfId="1" applyNumberFormat="1" applyFont="1" applyFill="1" applyBorder="1" applyAlignment="1" applyProtection="1">
      <alignment horizontal="left" vertical="top" wrapText="1"/>
    </xf>
    <xf numFmtId="0" fontId="18" fillId="0" borderId="34" xfId="1" applyNumberFormat="1" applyFont="1" applyFill="1" applyBorder="1" applyAlignment="1" applyProtection="1">
      <alignment horizontal="center" vertical="top"/>
    </xf>
    <xf numFmtId="0" fontId="19" fillId="0" borderId="10" xfId="1" applyNumberFormat="1" applyFont="1" applyFill="1" applyBorder="1" applyAlignment="1" applyProtection="1">
      <alignment horizontal="left" vertical="top" wrapText="1"/>
    </xf>
    <xf numFmtId="0" fontId="18" fillId="0" borderId="34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vertical="top" wrapText="1"/>
    </xf>
    <xf numFmtId="0" fontId="18" fillId="0" borderId="36" xfId="1" applyNumberFormat="1" applyFont="1" applyFill="1" applyBorder="1" applyAlignment="1" applyProtection="1">
      <alignment horizontal="center" vertical="top" wrapText="1"/>
    </xf>
    <xf numFmtId="0" fontId="18" fillId="5" borderId="33" xfId="1" applyNumberFormat="1" applyFont="1" applyFill="1" applyBorder="1" applyAlignment="1" applyProtection="1">
      <alignment horizontal="left" vertical="top"/>
    </xf>
    <xf numFmtId="0" fontId="34" fillId="0" borderId="39" xfId="1" applyNumberFormat="1" applyFont="1" applyFill="1" applyBorder="1" applyAlignment="1" applyProtection="1">
      <alignment horizontal="left" vertical="top" wrapText="1"/>
    </xf>
    <xf numFmtId="0" fontId="34" fillId="0" borderId="10" xfId="1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34" fillId="0" borderId="39" xfId="0" applyNumberFormat="1" applyFont="1" applyFill="1" applyBorder="1" applyAlignment="1" applyProtection="1">
      <alignment horizontal="left" vertical="top" wrapText="1"/>
    </xf>
    <xf numFmtId="0" fontId="34" fillId="0" borderId="10" xfId="1" applyNumberFormat="1" applyFont="1" applyFill="1" applyBorder="1" applyAlignment="1" applyProtection="1">
      <alignment vertical="top" wrapText="1"/>
    </xf>
    <xf numFmtId="0" fontId="18" fillId="0" borderId="14" xfId="1" applyNumberFormat="1" applyFont="1" applyFill="1" applyBorder="1" applyAlignment="1" applyProtection="1">
      <alignment horizontal="center" vertical="top" wrapText="1"/>
    </xf>
    <xf numFmtId="0" fontId="16" fillId="0" borderId="16" xfId="1" applyNumberFormat="1" applyFont="1" applyFill="1" applyBorder="1" applyAlignment="1" applyProtection="1">
      <alignment horizontal="center" vertical="center"/>
    </xf>
    <xf numFmtId="0" fontId="16" fillId="4" borderId="16" xfId="1" applyNumberFormat="1" applyFont="1" applyFill="1" applyBorder="1" applyAlignment="1" applyProtection="1">
      <alignment horizontal="center" vertical="center"/>
    </xf>
    <xf numFmtId="0" fontId="16" fillId="4" borderId="18" xfId="1" applyNumberFormat="1" applyFont="1" applyFill="1" applyBorder="1" applyAlignment="1" applyProtection="1">
      <alignment horizontal="center" vertical="center"/>
    </xf>
    <xf numFmtId="0" fontId="16" fillId="10" borderId="16" xfId="1" applyNumberFormat="1" applyFont="1" applyFill="1" applyBorder="1" applyAlignment="1" applyProtection="1">
      <alignment horizontal="center" vertical="center"/>
    </xf>
    <xf numFmtId="0" fontId="19" fillId="15" borderId="10" xfId="1" applyNumberFormat="1" applyFont="1" applyFill="1" applyBorder="1" applyAlignment="1" applyProtection="1">
      <alignment horizontal="left" vertical="top" wrapText="1"/>
    </xf>
    <xf numFmtId="0" fontId="23" fillId="10" borderId="1" xfId="1" applyNumberFormat="1" applyFont="1" applyFill="1" applyBorder="1" applyAlignment="1" applyProtection="1">
      <alignment vertical="center" wrapText="1"/>
    </xf>
    <xf numFmtId="0" fontId="18" fillId="4" borderId="67" xfId="1" applyNumberFormat="1" applyFont="1" applyFill="1" applyBorder="1" applyAlignment="1" applyProtection="1">
      <alignment horizontal="center" vertical="center"/>
    </xf>
    <xf numFmtId="0" fontId="18" fillId="4" borderId="69" xfId="1" applyNumberFormat="1" applyFont="1" applyFill="1" applyBorder="1" applyAlignment="1" applyProtection="1">
      <alignment horizontal="center" vertical="center"/>
    </xf>
    <xf numFmtId="0" fontId="19" fillId="4" borderId="4" xfId="1" applyNumberFormat="1" applyFont="1" applyFill="1" applyBorder="1" applyAlignment="1" applyProtection="1">
      <alignment horizontal="center" vertical="top"/>
    </xf>
    <xf numFmtId="0" fontId="19" fillId="4" borderId="5" xfId="1" applyNumberFormat="1" applyFont="1" applyFill="1" applyBorder="1" applyAlignment="1" applyProtection="1">
      <alignment horizontal="center" vertical="top"/>
    </xf>
    <xf numFmtId="0" fontId="19" fillId="4" borderId="6" xfId="1" applyNumberFormat="1" applyFont="1" applyFill="1" applyBorder="1" applyAlignment="1" applyProtection="1">
      <alignment horizontal="center" vertical="top"/>
    </xf>
    <xf numFmtId="0" fontId="19" fillId="4" borderId="7" xfId="1" applyNumberFormat="1" applyFont="1" applyFill="1" applyBorder="1" applyAlignment="1" applyProtection="1">
      <alignment horizontal="center" vertical="top"/>
    </xf>
    <xf numFmtId="0" fontId="19" fillId="4" borderId="6" xfId="1" applyNumberFormat="1" applyFont="1" applyFill="1" applyBorder="1" applyAlignment="1" applyProtection="1">
      <alignment horizontal="center" vertical="center"/>
    </xf>
    <xf numFmtId="0" fontId="19" fillId="4" borderId="7" xfId="1" applyNumberFormat="1" applyFont="1" applyFill="1" applyBorder="1" applyAlignment="1" applyProtection="1">
      <alignment horizontal="center" vertical="center"/>
    </xf>
    <xf numFmtId="0" fontId="34" fillId="11" borderId="48" xfId="1" applyNumberFormat="1" applyFont="1" applyFill="1" applyBorder="1" applyAlignment="1" applyProtection="1">
      <alignment horizontal="center" vertical="center"/>
    </xf>
    <xf numFmtId="0" fontId="34" fillId="11" borderId="49" xfId="1" applyNumberFormat="1" applyFont="1" applyFill="1" applyBorder="1" applyAlignment="1" applyProtection="1">
      <alignment horizontal="center" vertical="center"/>
    </xf>
    <xf numFmtId="0" fontId="18" fillId="0" borderId="37" xfId="1" applyNumberFormat="1" applyFont="1" applyFill="1" applyBorder="1" applyAlignment="1" applyProtection="1">
      <alignment horizontal="center" vertical="top" wrapText="1"/>
    </xf>
    <xf numFmtId="0" fontId="18" fillId="4" borderId="54" xfId="1" applyNumberFormat="1" applyFont="1" applyFill="1" applyBorder="1" applyAlignment="1" applyProtection="1">
      <alignment horizontal="center" vertical="top" wrapText="1"/>
    </xf>
    <xf numFmtId="0" fontId="18" fillId="4" borderId="53" xfId="1" applyNumberFormat="1" applyFont="1" applyFill="1" applyBorder="1" applyAlignment="1" applyProtection="1">
      <alignment horizontal="center" vertical="top" wrapText="1"/>
    </xf>
    <xf numFmtId="0" fontId="18" fillId="5" borderId="27" xfId="1" applyNumberFormat="1" applyFont="1" applyFill="1" applyBorder="1" applyAlignment="1" applyProtection="1">
      <alignment horizontal="center" vertical="center"/>
    </xf>
    <xf numFmtId="0" fontId="18" fillId="5" borderId="31" xfId="1" applyNumberFormat="1" applyFont="1" applyFill="1" applyBorder="1" applyAlignment="1" applyProtection="1">
      <alignment horizontal="center" vertical="center"/>
    </xf>
    <xf numFmtId="0" fontId="18" fillId="0" borderId="30" xfId="1" applyNumberFormat="1" applyFont="1" applyFill="1" applyBorder="1" applyAlignment="1" applyProtection="1">
      <alignment horizontal="center" vertical="top"/>
    </xf>
    <xf numFmtId="0" fontId="19" fillId="0" borderId="33" xfId="1" applyNumberFormat="1" applyFont="1" applyFill="1" applyBorder="1" applyAlignment="1" applyProtection="1">
      <alignment horizontal="left" vertical="top" wrapText="1"/>
    </xf>
    <xf numFmtId="0" fontId="23" fillId="4" borderId="27" xfId="1" applyNumberFormat="1" applyFont="1" applyFill="1" applyBorder="1" applyAlignment="1" applyProtection="1">
      <alignment horizontal="center" vertical="center"/>
    </xf>
    <xf numFmtId="0" fontId="23" fillId="4" borderId="31" xfId="1" applyNumberFormat="1" applyFont="1" applyFill="1" applyBorder="1" applyAlignment="1" applyProtection="1">
      <alignment horizontal="center" vertical="center"/>
    </xf>
    <xf numFmtId="0" fontId="23" fillId="10" borderId="11" xfId="1" applyNumberFormat="1" applyFont="1" applyFill="1" applyBorder="1" applyAlignment="1" applyProtection="1">
      <alignment vertical="center"/>
    </xf>
    <xf numFmtId="0" fontId="23" fillId="10" borderId="44" xfId="1" applyNumberFormat="1" applyFont="1" applyFill="1" applyBorder="1" applyAlignment="1" applyProtection="1">
      <alignment vertical="center"/>
    </xf>
    <xf numFmtId="0" fontId="23" fillId="10" borderId="2" xfId="1" applyNumberFormat="1" applyFont="1" applyFill="1" applyBorder="1" applyAlignment="1" applyProtection="1">
      <alignment vertical="center"/>
    </xf>
    <xf numFmtId="0" fontId="23" fillId="10" borderId="2" xfId="1" applyNumberFormat="1" applyFont="1" applyFill="1" applyBorder="1" applyAlignment="1" applyProtection="1">
      <alignment vertical="center" wrapText="1"/>
    </xf>
    <xf numFmtId="0" fontId="23" fillId="10" borderId="54" xfId="1" applyNumberFormat="1" applyFont="1" applyFill="1" applyBorder="1" applyAlignment="1" applyProtection="1">
      <alignment vertical="center" wrapText="1"/>
    </xf>
    <xf numFmtId="0" fontId="23" fillId="9" borderId="55" xfId="1" applyNumberFormat="1" applyFont="1" applyFill="1" applyBorder="1" applyAlignment="1" applyProtection="1">
      <alignment horizontal="center" vertical="center"/>
    </xf>
    <xf numFmtId="0" fontId="23" fillId="9" borderId="56" xfId="1" applyNumberFormat="1" applyFont="1" applyFill="1" applyBorder="1" applyAlignment="1" applyProtection="1">
      <alignment horizontal="center" vertical="center"/>
    </xf>
    <xf numFmtId="0" fontId="16" fillId="9" borderId="7" xfId="1" applyNumberFormat="1" applyFont="1" applyFill="1" applyBorder="1" applyAlignment="1" applyProtection="1">
      <alignment horizontal="center" vertical="center" wrapText="1"/>
    </xf>
    <xf numFmtId="0" fontId="16" fillId="9" borderId="31" xfId="1" applyNumberFormat="1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" fillId="20" borderId="1" xfId="2" applyFont="1" applyFill="1" applyBorder="1" applyAlignment="1">
      <alignment horizontal="center" vertical="center"/>
    </xf>
    <xf numFmtId="0" fontId="1" fillId="15" borderId="1" xfId="2" applyFont="1" applyFill="1" applyBorder="1" applyAlignment="1">
      <alignment horizontal="center" vertical="center"/>
    </xf>
    <xf numFmtId="0" fontId="18" fillId="9" borderId="11" xfId="1" applyNumberFormat="1" applyFont="1" applyFill="1" applyBorder="1" applyAlignment="1" applyProtection="1">
      <alignment horizontal="center" vertical="center"/>
    </xf>
    <xf numFmtId="0" fontId="18" fillId="9" borderId="30" xfId="1" applyNumberFormat="1" applyFont="1" applyFill="1" applyBorder="1" applyAlignment="1" applyProtection="1">
      <alignment horizontal="center" vertical="center"/>
    </xf>
    <xf numFmtId="0" fontId="18" fillId="9" borderId="2" xfId="1" applyNumberFormat="1" applyFont="1" applyFill="1" applyBorder="1" applyAlignment="1" applyProtection="1">
      <alignment horizontal="center" vertical="center"/>
    </xf>
    <xf numFmtId="0" fontId="18" fillId="9" borderId="24" xfId="1" applyNumberFormat="1" applyFont="1" applyFill="1" applyBorder="1" applyAlignment="1" applyProtection="1">
      <alignment horizontal="center" vertical="center"/>
    </xf>
    <xf numFmtId="0" fontId="19" fillId="9" borderId="28" xfId="1" applyNumberFormat="1" applyFont="1" applyFill="1" applyBorder="1" applyAlignment="1" applyProtection="1">
      <alignment horizontal="center" vertical="center"/>
    </xf>
    <xf numFmtId="0" fontId="19" fillId="9" borderId="35" xfId="1" applyNumberFormat="1" applyFont="1" applyFill="1" applyBorder="1" applyAlignment="1" applyProtection="1">
      <alignment horizontal="center" vertical="center"/>
    </xf>
    <xf numFmtId="0" fontId="18" fillId="15" borderId="72" xfId="1" applyNumberFormat="1" applyFont="1" applyFill="1" applyBorder="1" applyAlignment="1" applyProtection="1">
      <alignment horizontal="center" vertical="center"/>
    </xf>
    <xf numFmtId="0" fontId="18" fillId="15" borderId="9" xfId="1" applyNumberFormat="1" applyFont="1" applyFill="1" applyBorder="1" applyAlignment="1" applyProtection="1">
      <alignment horizontal="center" vertical="center" wrapText="1"/>
    </xf>
    <xf numFmtId="0" fontId="18" fillId="0" borderId="11" xfId="1" applyNumberFormat="1" applyFont="1" applyFill="1" applyBorder="1" applyAlignment="1" applyProtection="1">
      <alignment horizontal="center" vertical="center"/>
    </xf>
    <xf numFmtId="0" fontId="18" fillId="0" borderId="3" xfId="1" applyNumberFormat="1" applyFont="1" applyFill="1" applyBorder="1" applyAlignment="1" applyProtection="1">
      <alignment horizontal="center" vertical="center"/>
    </xf>
    <xf numFmtId="0" fontId="18" fillId="15" borderId="8" xfId="1" applyNumberFormat="1" applyFont="1" applyFill="1" applyBorder="1" applyAlignment="1" applyProtection="1">
      <alignment horizontal="center" vertical="center"/>
    </xf>
    <xf numFmtId="0" fontId="18" fillId="15" borderId="10" xfId="1" applyNumberFormat="1" applyFont="1" applyFill="1" applyBorder="1" applyAlignment="1" applyProtection="1">
      <alignment horizontal="center" vertical="center" wrapText="1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19" fillId="15" borderId="42" xfId="1" applyNumberFormat="1" applyFont="1" applyFill="1" applyBorder="1" applyAlignment="1" applyProtection="1">
      <alignment horizontal="center" vertical="center"/>
    </xf>
    <xf numFmtId="0" fontId="19" fillId="15" borderId="32" xfId="1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/>
    </xf>
    <xf numFmtId="0" fontId="19" fillId="9" borderId="54" xfId="1" applyNumberFormat="1" applyFont="1" applyFill="1" applyBorder="1" applyAlignment="1" applyProtection="1">
      <alignment horizontal="center" vertical="center"/>
    </xf>
    <xf numFmtId="0" fontId="19" fillId="9" borderId="29" xfId="1" applyNumberFormat="1" applyFont="1" applyFill="1" applyBorder="1" applyAlignment="1" applyProtection="1">
      <alignment horizontal="center" vertical="center"/>
    </xf>
    <xf numFmtId="0" fontId="19" fillId="9" borderId="19" xfId="1" applyNumberFormat="1" applyFont="1" applyFill="1" applyBorder="1" applyAlignment="1" applyProtection="1">
      <alignment horizontal="center" vertical="center"/>
    </xf>
    <xf numFmtId="0" fontId="19" fillId="9" borderId="25" xfId="1" applyNumberFormat="1" applyFont="1" applyFill="1" applyBorder="1" applyAlignment="1" applyProtection="1">
      <alignment horizontal="center" vertical="center"/>
    </xf>
    <xf numFmtId="0" fontId="18" fillId="9" borderId="4" xfId="1" applyNumberFormat="1" applyFont="1" applyFill="1" applyBorder="1" applyAlignment="1" applyProtection="1">
      <alignment horizontal="center" vertical="center"/>
    </xf>
    <xf numFmtId="0" fontId="18" fillId="9" borderId="4" xfId="1" applyNumberFormat="1" applyFont="1" applyFill="1" applyBorder="1" applyAlignment="1" applyProtection="1">
      <alignment horizontal="center" vertical="center" wrapText="1"/>
    </xf>
    <xf numFmtId="0" fontId="16" fillId="7" borderId="47" xfId="1" applyNumberFormat="1" applyFont="1" applyFill="1" applyBorder="1" applyAlignment="1" applyProtection="1">
      <alignment horizontal="center" vertical="top"/>
    </xf>
    <xf numFmtId="0" fontId="16" fillId="7" borderId="43" xfId="1" applyNumberFormat="1" applyFont="1" applyFill="1" applyBorder="1" applyAlignment="1" applyProtection="1">
      <alignment horizontal="center" vertical="top"/>
    </xf>
    <xf numFmtId="0" fontId="16" fillId="7" borderId="22" xfId="1" applyNumberFormat="1" applyFont="1" applyFill="1" applyBorder="1" applyAlignment="1" applyProtection="1">
      <alignment horizontal="center" vertical="top" wrapText="1"/>
    </xf>
    <xf numFmtId="0" fontId="23" fillId="7" borderId="48" xfId="1" applyNumberFormat="1" applyFont="1" applyFill="1" applyBorder="1" applyAlignment="1" applyProtection="1">
      <alignment horizontal="center" vertical="top" wrapText="1"/>
    </xf>
    <xf numFmtId="0" fontId="23" fillId="7" borderId="43" xfId="1" applyNumberFormat="1" applyFont="1" applyFill="1" applyBorder="1" applyAlignment="1" applyProtection="1">
      <alignment horizontal="center" vertical="top" wrapText="1"/>
    </xf>
    <xf numFmtId="0" fontId="23" fillId="7" borderId="49" xfId="1" applyNumberFormat="1" applyFont="1" applyFill="1" applyBorder="1" applyAlignment="1" applyProtection="1">
      <alignment horizontal="center" vertical="top" wrapText="1"/>
    </xf>
    <xf numFmtId="0" fontId="18" fillId="7" borderId="47" xfId="1" applyNumberFormat="1" applyFont="1" applyFill="1" applyBorder="1" applyAlignment="1" applyProtection="1">
      <alignment horizontal="center" vertical="top" wrapText="1"/>
    </xf>
    <xf numFmtId="0" fontId="18" fillId="7" borderId="22" xfId="1" applyNumberFormat="1" applyFont="1" applyFill="1" applyBorder="1" applyAlignment="1" applyProtection="1">
      <alignment horizontal="center" vertical="top" wrapText="1"/>
    </xf>
    <xf numFmtId="0" fontId="18" fillId="7" borderId="48" xfId="1" applyNumberFormat="1" applyFont="1" applyFill="1" applyBorder="1" applyAlignment="1" applyProtection="1">
      <alignment horizontal="center" vertical="top" wrapText="1"/>
    </xf>
    <xf numFmtId="0" fontId="18" fillId="7" borderId="49" xfId="1" applyNumberFormat="1" applyFont="1" applyFill="1" applyBorder="1" applyAlignment="1" applyProtection="1">
      <alignment horizontal="center" vertical="top" wrapText="1"/>
    </xf>
    <xf numFmtId="0" fontId="18" fillId="7" borderId="49" xfId="0" applyNumberFormat="1" applyFont="1" applyFill="1" applyBorder="1" applyAlignment="1" applyProtection="1">
      <alignment horizontal="left" vertical="top"/>
    </xf>
    <xf numFmtId="0" fontId="18" fillId="0" borderId="21" xfId="1" applyNumberFormat="1" applyFont="1" applyFill="1" applyBorder="1" applyAlignment="1" applyProtection="1">
      <alignment horizontal="center" vertical="top" wrapText="1"/>
    </xf>
    <xf numFmtId="0" fontId="18" fillId="0" borderId="37" xfId="1" applyNumberFormat="1" applyFont="1" applyFill="1" applyBorder="1" applyAlignment="1" applyProtection="1">
      <alignment horizontal="center" vertical="top"/>
    </xf>
    <xf numFmtId="0" fontId="18" fillId="0" borderId="21" xfId="1" applyNumberFormat="1" applyFont="1" applyFill="1" applyBorder="1" applyAlignment="1" applyProtection="1">
      <alignment horizontal="center" vertical="top"/>
    </xf>
    <xf numFmtId="0" fontId="19" fillId="0" borderId="5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9" fillId="0" borderId="52" xfId="1" applyNumberFormat="1" applyFont="1" applyFill="1" applyBorder="1" applyAlignment="1" applyProtection="1">
      <alignment horizontal="center" vertical="center"/>
    </xf>
    <xf numFmtId="0" fontId="19" fillId="0" borderId="53" xfId="1" applyNumberFormat="1" applyFont="1" applyFill="1" applyBorder="1" applyAlignment="1" applyProtection="1">
      <alignment horizontal="center" vertical="center"/>
    </xf>
    <xf numFmtId="0" fontId="19" fillId="15" borderId="0" xfId="1" applyNumberFormat="1" applyFont="1" applyFill="1" applyBorder="1" applyAlignment="1" applyProtection="1">
      <alignment horizontal="center" vertical="center"/>
    </xf>
    <xf numFmtId="0" fontId="19" fillId="15" borderId="40" xfId="1" applyNumberFormat="1" applyFont="1" applyFill="1" applyBorder="1" applyAlignment="1" applyProtection="1">
      <alignment horizontal="center" vertical="center" wrapText="1"/>
    </xf>
    <xf numFmtId="0" fontId="19" fillId="0" borderId="54" xfId="1" applyNumberFormat="1" applyFont="1" applyFill="1" applyBorder="1" applyAlignment="1" applyProtection="1">
      <alignment horizontal="center" vertical="center"/>
    </xf>
    <xf numFmtId="0" fontId="19" fillId="0" borderId="17" xfId="1" applyNumberFormat="1" applyFont="1" applyFill="1" applyBorder="1" applyAlignment="1" applyProtection="1">
      <alignment horizontal="center" vertical="center"/>
    </xf>
    <xf numFmtId="0" fontId="19" fillId="0" borderId="18" xfId="1" applyNumberFormat="1" applyFont="1" applyFill="1" applyBorder="1" applyAlignment="1" applyProtection="1">
      <alignment horizontal="center" vertical="center"/>
    </xf>
    <xf numFmtId="0" fontId="19" fillId="15" borderId="15" xfId="1" applyNumberFormat="1" applyFont="1" applyFill="1" applyBorder="1" applyAlignment="1" applyProtection="1">
      <alignment horizontal="center" vertical="center"/>
    </xf>
    <xf numFmtId="0" fontId="19" fillId="15" borderId="14" xfId="1" applyNumberFormat="1" applyFont="1" applyFill="1" applyBorder="1" applyAlignment="1" applyProtection="1">
      <alignment horizontal="center" vertical="center" wrapText="1"/>
    </xf>
    <xf numFmtId="0" fontId="19" fillId="0" borderId="19" xfId="1" applyNumberFormat="1" applyFont="1" applyFill="1" applyBorder="1" applyAlignment="1" applyProtection="1">
      <alignment horizontal="center" vertical="center"/>
    </xf>
    <xf numFmtId="0" fontId="23" fillId="0" borderId="39" xfId="1" applyNumberFormat="1" applyFont="1" applyFill="1" applyBorder="1" applyAlignment="1" applyProtection="1">
      <alignment horizontal="center" vertical="top"/>
    </xf>
    <xf numFmtId="0" fontId="16" fillId="0" borderId="10" xfId="0" applyNumberFormat="1" applyFont="1" applyFill="1" applyBorder="1" applyAlignment="1" applyProtection="1">
      <alignment horizontal="center" vertical="top"/>
    </xf>
    <xf numFmtId="0" fontId="16" fillId="0" borderId="33" xfId="1" applyNumberFormat="1" applyFont="1" applyFill="1" applyBorder="1" applyAlignment="1" applyProtection="1">
      <alignment vertical="top" wrapText="1"/>
    </xf>
    <xf numFmtId="0" fontId="23" fillId="7" borderId="47" xfId="1" applyNumberFormat="1" applyFont="1" applyFill="1" applyBorder="1" applyAlignment="1" applyProtection="1">
      <alignment vertical="top"/>
    </xf>
    <xf numFmtId="0" fontId="23" fillId="7" borderId="43" xfId="1" applyNumberFormat="1" applyFont="1" applyFill="1" applyBorder="1" applyAlignment="1" applyProtection="1">
      <alignment vertical="top"/>
    </xf>
    <xf numFmtId="0" fontId="23" fillId="7" borderId="49" xfId="1" applyNumberFormat="1" applyFont="1" applyFill="1" applyBorder="1" applyAlignment="1" applyProtection="1">
      <alignment vertical="top"/>
    </xf>
    <xf numFmtId="0" fontId="23" fillId="7" borderId="48" xfId="1" applyNumberFormat="1" applyFont="1" applyFill="1" applyBorder="1" applyAlignment="1" applyProtection="1">
      <alignment horizontal="center" vertical="top"/>
    </xf>
    <xf numFmtId="0" fontId="23" fillId="7" borderId="43" xfId="1" applyNumberFormat="1" applyFont="1" applyFill="1" applyBorder="1" applyAlignment="1" applyProtection="1">
      <alignment horizontal="center" vertical="top"/>
    </xf>
    <xf numFmtId="0" fontId="23" fillId="7" borderId="22" xfId="1" applyNumberFormat="1" applyFont="1" applyFill="1" applyBorder="1" applyAlignment="1" applyProtection="1">
      <alignment vertical="top"/>
    </xf>
    <xf numFmtId="0" fontId="18" fillId="8" borderId="70" xfId="1" applyNumberFormat="1" applyFont="1" applyFill="1" applyBorder="1" applyAlignment="1" applyProtection="1">
      <alignment horizontal="center" vertical="center"/>
    </xf>
    <xf numFmtId="0" fontId="18" fillId="8" borderId="69" xfId="1" applyNumberFormat="1" applyFont="1" applyFill="1" applyBorder="1" applyAlignment="1" applyProtection="1">
      <alignment horizontal="center" vertical="center"/>
    </xf>
    <xf numFmtId="0" fontId="19" fillId="9" borderId="6" xfId="1" applyNumberFormat="1" applyFont="1" applyFill="1" applyBorder="1" applyAlignment="1" applyProtection="1">
      <alignment horizontal="center" vertical="center"/>
    </xf>
    <xf numFmtId="0" fontId="19" fillId="9" borderId="27" xfId="1" applyNumberFormat="1" applyFont="1" applyFill="1" applyBorder="1" applyAlignment="1" applyProtection="1">
      <alignment horizontal="center" vertical="center"/>
    </xf>
    <xf numFmtId="0" fontId="18" fillId="9" borderId="5" xfId="1" applyNumberFormat="1" applyFont="1" applyFill="1" applyBorder="1" applyAlignment="1" applyProtection="1">
      <alignment horizontal="center" vertical="center"/>
    </xf>
    <xf numFmtId="0" fontId="34" fillId="11" borderId="47" xfId="1" applyNumberFormat="1" applyFont="1" applyFill="1" applyBorder="1" applyAlignment="1" applyProtection="1">
      <alignment horizontal="center" vertical="center"/>
    </xf>
    <xf numFmtId="0" fontId="18" fillId="8" borderId="67" xfId="1" applyNumberFormat="1" applyFont="1" applyFill="1" applyBorder="1" applyAlignment="1" applyProtection="1">
      <alignment horizontal="center" vertical="center"/>
    </xf>
    <xf numFmtId="0" fontId="18" fillId="8" borderId="68" xfId="1" applyNumberFormat="1" applyFont="1" applyFill="1" applyBorder="1" applyAlignment="1" applyProtection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top"/>
    </xf>
    <xf numFmtId="0" fontId="19" fillId="0" borderId="9" xfId="1" applyNumberFormat="1" applyFont="1" applyFill="1" applyBorder="1" applyAlignment="1" applyProtection="1">
      <alignment horizontal="center" vertical="top"/>
    </xf>
    <xf numFmtId="0" fontId="19" fillId="0" borderId="1" xfId="1" applyNumberFormat="1" applyFont="1" applyFill="1" applyBorder="1" applyAlignment="1" applyProtection="1">
      <alignment horizontal="center" vertical="top"/>
    </xf>
    <xf numFmtId="0" fontId="18" fillId="0" borderId="24" xfId="1" applyNumberFormat="1" applyFont="1" applyFill="1" applyBorder="1" applyAlignment="1" applyProtection="1">
      <alignment horizontal="center" vertical="top"/>
    </xf>
    <xf numFmtId="0" fontId="19" fillId="0" borderId="24" xfId="1" applyNumberFormat="1" applyFont="1" applyFill="1" applyBorder="1" applyAlignment="1" applyProtection="1">
      <alignment horizontal="center" vertical="top"/>
    </xf>
    <xf numFmtId="0" fontId="18" fillId="9" borderId="70" xfId="1" applyNumberFormat="1" applyFont="1" applyFill="1" applyBorder="1" applyAlignment="1" applyProtection="1">
      <alignment horizontal="center" vertical="center"/>
    </xf>
    <xf numFmtId="0" fontId="19" fillId="9" borderId="11" xfId="1" applyNumberFormat="1" applyFont="1" applyFill="1" applyBorder="1" applyAlignment="1" applyProtection="1">
      <alignment horizontal="center" vertical="top"/>
    </xf>
    <xf numFmtId="0" fontId="19" fillId="9" borderId="2" xfId="1" applyNumberFormat="1" applyFont="1" applyFill="1" applyBorder="1" applyAlignment="1" applyProtection="1">
      <alignment horizontal="center" vertical="top"/>
    </xf>
    <xf numFmtId="0" fontId="19" fillId="9" borderId="2" xfId="1" applyNumberFormat="1" applyFont="1" applyFill="1" applyBorder="1" applyAlignment="1" applyProtection="1">
      <alignment horizontal="center" vertical="center"/>
    </xf>
    <xf numFmtId="0" fontId="18" fillId="5" borderId="12" xfId="1" applyNumberFormat="1" applyFont="1" applyFill="1" applyBorder="1" applyAlignment="1" applyProtection="1">
      <alignment horizontal="center" vertical="center"/>
    </xf>
    <xf numFmtId="0" fontId="18" fillId="9" borderId="11" xfId="1" applyNumberFormat="1" applyFont="1" applyFill="1" applyBorder="1" applyAlignment="1" applyProtection="1">
      <alignment horizontal="center" vertical="center" wrapText="1"/>
    </xf>
    <xf numFmtId="0" fontId="18" fillId="7" borderId="57" xfId="1" applyNumberFormat="1" applyFont="1" applyFill="1" applyBorder="1" applyAlignment="1" applyProtection="1">
      <alignment horizontal="center" vertical="top" wrapText="1"/>
    </xf>
    <xf numFmtId="0" fontId="18" fillId="7" borderId="21" xfId="1" applyNumberFormat="1" applyFont="1" applyFill="1" applyBorder="1" applyAlignment="1" applyProtection="1">
      <alignment horizontal="center" vertical="top" wrapText="1"/>
    </xf>
    <xf numFmtId="0" fontId="19" fillId="10" borderId="4" xfId="1" applyNumberFormat="1" applyFont="1" applyFill="1" applyBorder="1" applyAlignment="1" applyProtection="1">
      <alignment horizontal="center" vertical="center"/>
    </xf>
    <xf numFmtId="0" fontId="19" fillId="10" borderId="5" xfId="1" applyNumberFormat="1" applyFont="1" applyFill="1" applyBorder="1" applyAlignment="1" applyProtection="1">
      <alignment horizontal="center" vertical="center"/>
    </xf>
    <xf numFmtId="0" fontId="19" fillId="10" borderId="53" xfId="1" applyNumberFormat="1" applyFont="1" applyFill="1" applyBorder="1" applyAlignment="1" applyProtection="1">
      <alignment horizontal="center" vertical="center"/>
    </xf>
    <xf numFmtId="0" fontId="19" fillId="10" borderId="18" xfId="1" applyNumberFormat="1" applyFont="1" applyFill="1" applyBorder="1" applyAlignment="1" applyProtection="1">
      <alignment horizontal="center" vertical="center"/>
    </xf>
    <xf numFmtId="0" fontId="18" fillId="9" borderId="51" xfId="1" applyNumberFormat="1" applyFont="1" applyFill="1" applyBorder="1" applyAlignment="1" applyProtection="1">
      <alignment horizontal="center" vertical="top" wrapText="1"/>
    </xf>
    <xf numFmtId="0" fontId="19" fillId="0" borderId="28" xfId="1" applyNumberFormat="1" applyFont="1" applyFill="1" applyBorder="1" applyAlignment="1" applyProtection="1">
      <alignment horizontal="center" vertical="center"/>
    </xf>
    <xf numFmtId="0" fontId="19" fillId="0" borderId="23" xfId="1" applyNumberFormat="1" applyFont="1" applyFill="1" applyBorder="1" applyAlignment="1" applyProtection="1">
      <alignment horizontal="center" vertical="center"/>
    </xf>
    <xf numFmtId="0" fontId="34" fillId="11" borderId="22" xfId="1" applyNumberFormat="1" applyFont="1" applyFill="1" applyBorder="1" applyAlignment="1" applyProtection="1">
      <alignment horizontal="center" vertical="center"/>
    </xf>
    <xf numFmtId="0" fontId="18" fillId="9" borderId="71" xfId="1" applyNumberFormat="1" applyFont="1" applyFill="1" applyBorder="1" applyAlignment="1" applyProtection="1">
      <alignment horizontal="center" vertical="center"/>
    </xf>
    <xf numFmtId="0" fontId="19" fillId="9" borderId="30" xfId="1" applyNumberFormat="1" applyFont="1" applyFill="1" applyBorder="1" applyAlignment="1" applyProtection="1">
      <alignment horizontal="center" vertical="top"/>
    </xf>
    <xf numFmtId="0" fontId="19" fillId="9" borderId="24" xfId="1" applyNumberFormat="1" applyFont="1" applyFill="1" applyBorder="1" applyAlignment="1" applyProtection="1">
      <alignment horizontal="center" vertical="top"/>
    </xf>
    <xf numFmtId="0" fontId="19" fillId="9" borderId="24" xfId="1" applyNumberFormat="1" applyFont="1" applyFill="1" applyBorder="1" applyAlignment="1" applyProtection="1">
      <alignment horizontal="center" vertical="center"/>
    </xf>
    <xf numFmtId="0" fontId="18" fillId="5" borderId="59" xfId="1" applyNumberFormat="1" applyFont="1" applyFill="1" applyBorder="1" applyAlignment="1" applyProtection="1">
      <alignment horizontal="center" vertical="center"/>
    </xf>
    <xf numFmtId="0" fontId="19" fillId="9" borderId="7" xfId="1" applyNumberFormat="1" applyFont="1" applyFill="1" applyBorder="1" applyAlignment="1" applyProtection="1">
      <alignment horizontal="center" vertical="center"/>
    </xf>
    <xf numFmtId="0" fontId="19" fillId="9" borderId="20" xfId="1" applyNumberFormat="1" applyFont="1" applyFill="1" applyBorder="1" applyAlignment="1" applyProtection="1">
      <alignment horizontal="center" vertical="center"/>
    </xf>
    <xf numFmtId="0" fontId="18" fillId="9" borderId="30" xfId="1" applyNumberFormat="1" applyFont="1" applyFill="1" applyBorder="1" applyAlignment="1" applyProtection="1">
      <alignment horizontal="center" vertical="center" wrapText="1"/>
    </xf>
    <xf numFmtId="0" fontId="18" fillId="9" borderId="53" xfId="1" applyNumberFormat="1" applyFont="1" applyFill="1" applyBorder="1" applyAlignment="1" applyProtection="1">
      <alignment horizontal="center" vertical="top" wrapText="1"/>
    </xf>
    <xf numFmtId="0" fontId="1" fillId="0" borderId="1" xfId="2" applyFont="1" applyFill="1" applyBorder="1" applyAlignment="1">
      <alignment horizontal="center" vertical="center"/>
    </xf>
    <xf numFmtId="0" fontId="1" fillId="9" borderId="1" xfId="2" applyFont="1" applyFill="1" applyBorder="1" applyAlignment="1">
      <alignment horizontal="center" vertical="center"/>
    </xf>
    <xf numFmtId="0" fontId="1" fillId="12" borderId="1" xfId="2" applyFont="1" applyFill="1" applyBorder="1" applyAlignment="1">
      <alignment horizontal="center" vertical="center"/>
    </xf>
    <xf numFmtId="0" fontId="1" fillId="18" borderId="1" xfId="2" applyFont="1" applyFill="1" applyBorder="1" applyAlignment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33" xfId="1" applyNumberFormat="1" applyFont="1" applyFill="1" applyBorder="1" applyAlignment="1" applyProtection="1">
      <alignment horizontal="center" vertical="center"/>
    </xf>
    <xf numFmtId="0" fontId="19" fillId="0" borderId="32" xfId="1" applyNumberFormat="1" applyFont="1" applyFill="1" applyBorder="1" applyAlignment="1" applyProtection="1">
      <alignment horizontal="center" vertical="center"/>
    </xf>
    <xf numFmtId="0" fontId="19" fillId="10" borderId="2" xfId="1" applyNumberFormat="1" applyFont="1" applyFill="1" applyBorder="1" applyAlignment="1" applyProtection="1">
      <alignment horizontal="center" vertical="center" wrapText="1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19" fillId="0" borderId="34" xfId="1" applyNumberFormat="1" applyFont="1" applyFill="1" applyBorder="1" applyAlignment="1" applyProtection="1">
      <alignment horizontal="center" vertical="center"/>
    </xf>
    <xf numFmtId="0" fontId="18" fillId="10" borderId="67" xfId="1" applyNumberFormat="1" applyFont="1" applyFill="1" applyBorder="1" applyAlignment="1" applyProtection="1">
      <alignment horizontal="center" vertical="center"/>
    </xf>
    <xf numFmtId="0" fontId="19" fillId="10" borderId="4" xfId="1" applyNumberFormat="1" applyFont="1" applyFill="1" applyBorder="1" applyAlignment="1" applyProtection="1">
      <alignment horizontal="center" vertical="top"/>
    </xf>
    <xf numFmtId="0" fontId="19" fillId="10" borderId="6" xfId="1" applyNumberFormat="1" applyFont="1" applyFill="1" applyBorder="1" applyAlignment="1" applyProtection="1">
      <alignment horizontal="center" vertical="top"/>
    </xf>
    <xf numFmtId="0" fontId="19" fillId="10" borderId="6" xfId="1" applyNumberFormat="1" applyFont="1" applyFill="1" applyBorder="1" applyAlignment="1" applyProtection="1">
      <alignment horizontal="center" vertical="center"/>
    </xf>
    <xf numFmtId="0" fontId="19" fillId="10" borderId="26" xfId="1" applyNumberFormat="1" applyFont="1" applyFill="1" applyBorder="1" applyAlignment="1" applyProtection="1">
      <alignment horizontal="center" vertical="center"/>
    </xf>
    <xf numFmtId="0" fontId="18" fillId="10" borderId="11" xfId="1" applyNumberFormat="1" applyFont="1" applyFill="1" applyBorder="1" applyAlignment="1" applyProtection="1">
      <alignment horizontal="center" vertical="center" wrapText="1"/>
    </xf>
    <xf numFmtId="0" fontId="18" fillId="10" borderId="5" xfId="1" applyNumberFormat="1" applyFont="1" applyFill="1" applyBorder="1" applyAlignment="1" applyProtection="1">
      <alignment horizontal="center" vertical="center" wrapText="1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8" fillId="10" borderId="51" xfId="1" applyNumberFormat="1" applyFont="1" applyFill="1" applyBorder="1" applyAlignment="1" applyProtection="1">
      <alignment horizontal="center" vertical="top" wrapText="1"/>
    </xf>
    <xf numFmtId="0" fontId="18" fillId="10" borderId="4" xfId="1" applyNumberFormat="1" applyFont="1" applyFill="1" applyBorder="1" applyAlignment="1" applyProtection="1">
      <alignment horizontal="center" vertical="center" wrapText="1"/>
    </xf>
    <xf numFmtId="0" fontId="19" fillId="10" borderId="7" xfId="1" applyNumberFormat="1" applyFont="1" applyFill="1" applyBorder="1" applyAlignment="1" applyProtection="1">
      <alignment horizontal="center" vertical="center"/>
    </xf>
    <xf numFmtId="0" fontId="18" fillId="10" borderId="4" xfId="1" applyNumberFormat="1" applyFont="1" applyFill="1" applyBorder="1" applyAlignment="1" applyProtection="1">
      <alignment horizontal="center" vertical="center"/>
    </xf>
    <xf numFmtId="0" fontId="18" fillId="10" borderId="31" xfId="1" applyNumberFormat="1" applyFont="1" applyFill="1" applyBorder="1" applyAlignment="1" applyProtection="1">
      <alignment horizontal="center" vertical="top" wrapText="1"/>
    </xf>
    <xf numFmtId="0" fontId="18" fillId="10" borderId="69" xfId="1" applyNumberFormat="1" applyFont="1" applyFill="1" applyBorder="1" applyAlignment="1" applyProtection="1">
      <alignment horizontal="center" vertical="center"/>
    </xf>
    <xf numFmtId="0" fontId="18" fillId="10" borderId="5" xfId="1" applyNumberFormat="1" applyFont="1" applyFill="1" applyBorder="1" applyAlignment="1" applyProtection="1">
      <alignment horizontal="center" vertical="center"/>
    </xf>
    <xf numFmtId="0" fontId="19" fillId="10" borderId="20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 wrapText="1"/>
    </xf>
    <xf numFmtId="0" fontId="18" fillId="0" borderId="30" xfId="1" applyNumberFormat="1" applyFont="1" applyFill="1" applyBorder="1" applyAlignment="1" applyProtection="1">
      <alignment horizontal="center" vertical="center"/>
    </xf>
    <xf numFmtId="0" fontId="18" fillId="0" borderId="3" xfId="1" applyNumberFormat="1" applyFont="1" applyFill="1" applyBorder="1" applyAlignment="1" applyProtection="1">
      <alignment vertical="center"/>
    </xf>
    <xf numFmtId="0" fontId="34" fillId="11" borderId="57" xfId="1" applyNumberFormat="1" applyFont="1" applyFill="1" applyBorder="1" applyAlignment="1" applyProtection="1">
      <alignment horizontal="center" vertical="center" wrapText="1"/>
    </xf>
    <xf numFmtId="0" fontId="34" fillId="11" borderId="21" xfId="1" applyNumberFormat="1" applyFont="1" applyFill="1" applyBorder="1" applyAlignment="1" applyProtection="1">
      <alignment horizontal="center" vertical="center" wrapText="1"/>
    </xf>
    <xf numFmtId="0" fontId="18" fillId="5" borderId="33" xfId="1" applyNumberFormat="1" applyFont="1" applyFill="1" applyBorder="1" applyAlignment="1" applyProtection="1">
      <alignment horizontal="center" vertical="center" wrapText="1"/>
    </xf>
    <xf numFmtId="0" fontId="18" fillId="5" borderId="63" xfId="1" applyNumberFormat="1" applyFont="1" applyFill="1" applyBorder="1" applyAlignment="1" applyProtection="1">
      <alignment horizontal="center" vertical="center"/>
    </xf>
    <xf numFmtId="0" fontId="18" fillId="0" borderId="8" xfId="1" applyNumberFormat="1" applyFont="1" applyFill="1" applyBorder="1" applyAlignment="1" applyProtection="1">
      <alignment horizontal="center" vertical="center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18" fillId="0" borderId="72" xfId="1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18" fillId="8" borderId="51" xfId="1" applyNumberFormat="1" applyFont="1" applyFill="1" applyBorder="1" applyAlignment="1" applyProtection="1">
      <alignment horizontal="center" vertical="top" wrapText="1"/>
    </xf>
    <xf numFmtId="0" fontId="18" fillId="8" borderId="52" xfId="1" applyNumberFormat="1" applyFont="1" applyFill="1" applyBorder="1" applyAlignment="1" applyProtection="1">
      <alignment horizontal="center" vertical="top" wrapText="1"/>
    </xf>
    <xf numFmtId="0" fontId="18" fillId="8" borderId="29" xfId="1" applyNumberFormat="1" applyFont="1" applyFill="1" applyBorder="1" applyAlignment="1" applyProtection="1">
      <alignment horizontal="center" vertical="top" wrapText="1"/>
    </xf>
    <xf numFmtId="0" fontId="18" fillId="8" borderId="33" xfId="1" applyNumberFormat="1" applyFont="1" applyFill="1" applyBorder="1" applyAlignment="1" applyProtection="1">
      <alignment horizontal="center" vertical="top" wrapText="1"/>
    </xf>
    <xf numFmtId="0" fontId="18" fillId="8" borderId="54" xfId="1" applyNumberFormat="1" applyFont="1" applyFill="1" applyBorder="1" applyAlignment="1" applyProtection="1">
      <alignment horizontal="center" vertical="top" wrapText="1"/>
    </xf>
    <xf numFmtId="0" fontId="18" fillId="8" borderId="50" xfId="1" applyNumberFormat="1" applyFont="1" applyFill="1" applyBorder="1" applyAlignment="1" applyProtection="1">
      <alignment horizontal="center" vertical="top" wrapText="1"/>
    </xf>
    <xf numFmtId="0" fontId="18" fillId="10" borderId="53" xfId="1" applyNumberFormat="1" applyFont="1" applyFill="1" applyBorder="1" applyAlignment="1" applyProtection="1">
      <alignment horizontal="center" vertical="top" wrapText="1"/>
    </xf>
    <xf numFmtId="0" fontId="34" fillId="11" borderId="43" xfId="1" applyNumberFormat="1" applyFont="1" applyFill="1" applyBorder="1" applyAlignment="1" applyProtection="1">
      <alignment horizontal="center" vertical="center"/>
    </xf>
    <xf numFmtId="49" fontId="35" fillId="19" borderId="1" xfId="2" applyNumberFormat="1" applyFont="1" applyFill="1" applyBorder="1" applyAlignment="1">
      <alignment horizontal="center" vertical="center" wrapText="1"/>
    </xf>
    <xf numFmtId="49" fontId="35" fillId="21" borderId="1" xfId="2" applyNumberFormat="1" applyFont="1" applyFill="1" applyBorder="1" applyAlignment="1">
      <alignment horizontal="center" vertical="center" wrapText="1"/>
    </xf>
    <xf numFmtId="0" fontId="1" fillId="14" borderId="1" xfId="2" applyFont="1" applyFill="1" applyBorder="1" applyAlignment="1">
      <alignment horizontal="center" vertical="center"/>
    </xf>
    <xf numFmtId="0" fontId="18" fillId="0" borderId="39" xfId="1" applyNumberFormat="1" applyFont="1" applyFill="1" applyBorder="1" applyAlignment="1" applyProtection="1">
      <alignment horizontal="center" vertical="center"/>
    </xf>
    <xf numFmtId="0" fontId="18" fillId="0" borderId="9" xfId="1" applyNumberFormat="1" applyFont="1" applyFill="1" applyBorder="1" applyAlignment="1" applyProtection="1">
      <alignment horizontal="center" vertical="center"/>
    </xf>
    <xf numFmtId="0" fontId="18" fillId="0" borderId="10" xfId="1" applyNumberFormat="1" applyFont="1" applyFill="1" applyBorder="1" applyAlignment="1" applyProtection="1">
      <alignment horizontal="center" vertical="center"/>
    </xf>
    <xf numFmtId="0" fontId="18" fillId="0" borderId="76" xfId="1" applyNumberFormat="1" applyFont="1" applyFill="1" applyBorder="1" applyAlignment="1" applyProtection="1">
      <alignment horizontal="center" vertical="center"/>
    </xf>
    <xf numFmtId="0" fontId="18" fillId="0" borderId="39" xfId="1" applyNumberFormat="1" applyFont="1" applyFill="1" applyBorder="1" applyAlignment="1" applyProtection="1">
      <alignment horizontal="center" vertical="center" wrapText="1"/>
    </xf>
    <xf numFmtId="0" fontId="18" fillId="0" borderId="38" xfId="1" applyNumberFormat="1" applyFont="1" applyFill="1" applyBorder="1" applyAlignment="1" applyProtection="1">
      <alignment horizontal="center" vertical="center"/>
    </xf>
    <xf numFmtId="0" fontId="18" fillId="0" borderId="11" xfId="1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1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" xfId="2" applyFont="1" applyBorder="1" applyAlignment="1"/>
    <xf numFmtId="0" fontId="20" fillId="0" borderId="0" xfId="2" applyFont="1" applyAlignment="1">
      <alignment horizontal="left" vertical="center"/>
    </xf>
    <xf numFmtId="0" fontId="17" fillId="0" borderId="0" xfId="2" applyNumberFormat="1" applyFont="1" applyFill="1" applyBorder="1" applyAlignment="1" applyProtection="1">
      <alignment horizontal="left" vertical="top" wrapText="1"/>
    </xf>
    <xf numFmtId="0" fontId="17" fillId="0" borderId="0" xfId="2" applyNumberFormat="1" applyFont="1" applyFill="1" applyBorder="1" applyAlignment="1" applyProtection="1">
      <alignment horizontal="left" vertical="center"/>
    </xf>
    <xf numFmtId="0" fontId="17" fillId="0" borderId="0" xfId="2" applyNumberFormat="1" applyFont="1" applyFill="1" applyBorder="1" applyAlignment="1" applyProtection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0" xfId="2" applyFont="1" applyAlignment="1" applyProtection="1">
      <alignment horizontal="left" vertical="center"/>
      <protection locked="0"/>
    </xf>
    <xf numFmtId="0" fontId="12" fillId="0" borderId="0" xfId="2" applyNumberFormat="1" applyFont="1" applyFill="1" applyBorder="1" applyAlignment="1" applyProtection="1">
      <alignment horizontal="left" vertical="top"/>
    </xf>
    <xf numFmtId="0" fontId="17" fillId="15" borderId="0" xfId="2" applyNumberFormat="1" applyFont="1" applyFill="1" applyBorder="1" applyAlignment="1" applyProtection="1">
      <alignment horizontal="left" vertical="center"/>
    </xf>
    <xf numFmtId="0" fontId="14" fillId="15" borderId="0" xfId="2" applyNumberFormat="1" applyFont="1" applyFill="1" applyBorder="1" applyAlignment="1" applyProtection="1">
      <alignment horizontal="left" vertical="center" wrapText="1"/>
    </xf>
    <xf numFmtId="0" fontId="14" fillId="15" borderId="0" xfId="2" applyNumberFormat="1" applyFont="1" applyFill="1" applyBorder="1" applyAlignment="1" applyProtection="1">
      <alignment horizontal="left" vertical="center"/>
    </xf>
    <xf numFmtId="0" fontId="17" fillId="0" borderId="0" xfId="2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right" vertical="top"/>
    </xf>
    <xf numFmtId="0" fontId="17" fillId="0" borderId="0" xfId="0" applyNumberFormat="1" applyFont="1" applyFill="1" applyBorder="1" applyAlignment="1" applyProtection="1">
      <alignment horizontal="left" vertical="top"/>
    </xf>
    <xf numFmtId="0" fontId="22" fillId="0" borderId="0" xfId="2" applyFont="1" applyAlignment="1">
      <alignment horizontal="left" vertical="center"/>
    </xf>
    <xf numFmtId="0" fontId="19" fillId="0" borderId="2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31" fillId="21" borderId="37" xfId="2" applyFont="1" applyFill="1" applyBorder="1" applyAlignment="1">
      <alignment horizontal="center" vertical="center"/>
    </xf>
    <xf numFmtId="0" fontId="31" fillId="21" borderId="60" xfId="2" applyFont="1" applyFill="1" applyBorder="1" applyAlignment="1">
      <alignment horizontal="center" vertical="center"/>
    </xf>
    <xf numFmtId="0" fontId="18" fillId="18" borderId="37" xfId="2" applyFont="1" applyFill="1" applyBorder="1" applyAlignment="1">
      <alignment horizontal="center" vertical="center"/>
    </xf>
    <xf numFmtId="0" fontId="18" fillId="18" borderId="60" xfId="2" applyFont="1" applyFill="1" applyBorder="1" applyAlignment="1">
      <alignment horizontal="center" vertical="center"/>
    </xf>
    <xf numFmtId="0" fontId="30" fillId="15" borderId="37" xfId="2" applyFont="1" applyFill="1" applyBorder="1" applyAlignment="1">
      <alignment horizontal="center" vertical="center"/>
    </xf>
    <xf numFmtId="0" fontId="31" fillId="15" borderId="60" xfId="2" applyFont="1" applyFill="1" applyBorder="1" applyAlignment="1">
      <alignment horizontal="center" vertical="center"/>
    </xf>
    <xf numFmtId="0" fontId="18" fillId="19" borderId="37" xfId="2" applyFont="1" applyFill="1" applyBorder="1" applyAlignment="1">
      <alignment horizontal="center" vertical="center"/>
    </xf>
    <xf numFmtId="0" fontId="18" fillId="19" borderId="60" xfId="2" applyFont="1" applyFill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34" fillId="15" borderId="0" xfId="2" applyFont="1" applyFill="1" applyBorder="1" applyAlignment="1">
      <alignment horizontal="center" vertical="center"/>
    </xf>
    <xf numFmtId="0" fontId="18" fillId="20" borderId="37" xfId="2" applyFont="1" applyFill="1" applyBorder="1" applyAlignment="1">
      <alignment horizontal="center" vertical="center"/>
    </xf>
    <xf numFmtId="0" fontId="18" fillId="20" borderId="60" xfId="2" applyFont="1" applyFill="1" applyBorder="1" applyAlignment="1">
      <alignment horizontal="center" vertical="center"/>
    </xf>
    <xf numFmtId="0" fontId="31" fillId="9" borderId="37" xfId="2" applyFont="1" applyFill="1" applyBorder="1" applyAlignment="1">
      <alignment horizontal="center" vertical="center"/>
    </xf>
    <xf numFmtId="0" fontId="31" fillId="9" borderId="60" xfId="2" applyFont="1" applyFill="1" applyBorder="1" applyAlignment="1">
      <alignment horizontal="center" vertical="center"/>
    </xf>
    <xf numFmtId="0" fontId="27" fillId="15" borderId="41" xfId="2" applyFont="1" applyFill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45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 wrapText="1"/>
    </xf>
    <xf numFmtId="0" fontId="18" fillId="0" borderId="46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 wrapText="1"/>
    </xf>
    <xf numFmtId="0" fontId="18" fillId="0" borderId="4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12" borderId="37" xfId="2" applyFont="1" applyFill="1" applyBorder="1" applyAlignment="1">
      <alignment horizontal="center" vertical="center"/>
    </xf>
    <xf numFmtId="0" fontId="18" fillId="12" borderId="60" xfId="2" applyFont="1" applyFill="1" applyBorder="1" applyAlignment="1">
      <alignment horizontal="center" vertical="center"/>
    </xf>
    <xf numFmtId="0" fontId="18" fillId="14" borderId="37" xfId="2" applyFont="1" applyFill="1" applyBorder="1" applyAlignment="1">
      <alignment horizontal="center" vertical="center"/>
    </xf>
    <xf numFmtId="0" fontId="18" fillId="14" borderId="60" xfId="2" applyFont="1" applyFill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9" fillId="16" borderId="17" xfId="2" applyFont="1" applyFill="1" applyBorder="1" applyAlignment="1">
      <alignment horizontal="center" vertical="center" wrapText="1"/>
    </xf>
    <xf numFmtId="0" fontId="29" fillId="16" borderId="45" xfId="2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textRotation="90" wrapText="1"/>
    </xf>
    <xf numFmtId="0" fontId="18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8" fillId="15" borderId="0" xfId="2" applyFont="1" applyFill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center" vertical="center" textRotation="90"/>
    </xf>
    <xf numFmtId="0" fontId="19" fillId="0" borderId="24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33" fillId="0" borderId="1" xfId="2" applyNumberFormat="1" applyFont="1" applyFill="1" applyBorder="1" applyAlignment="1" applyProtection="1">
      <alignment horizontal="center" vertical="top"/>
    </xf>
    <xf numFmtId="0" fontId="33" fillId="0" borderId="24" xfId="2" applyNumberFormat="1" applyFont="1" applyFill="1" applyBorder="1" applyAlignment="1" applyProtection="1">
      <alignment horizontal="center" vertical="top"/>
    </xf>
    <xf numFmtId="0" fontId="33" fillId="0" borderId="8" xfId="2" applyNumberFormat="1" applyFont="1" applyFill="1" applyBorder="1" applyAlignment="1" applyProtection="1">
      <alignment horizontal="center" vertical="top"/>
    </xf>
    <xf numFmtId="0" fontId="33" fillId="0" borderId="2" xfId="2" applyNumberFormat="1" applyFont="1" applyFill="1" applyBorder="1" applyAlignment="1" applyProtection="1">
      <alignment horizontal="center" vertical="top"/>
    </xf>
    <xf numFmtId="0" fontId="19" fillId="0" borderId="17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vertical="top"/>
    </xf>
    <xf numFmtId="0" fontId="27" fillId="16" borderId="24" xfId="2" applyFont="1" applyFill="1" applyBorder="1" applyAlignment="1">
      <alignment horizontal="center" vertical="center"/>
    </xf>
    <xf numFmtId="0" fontId="27" fillId="16" borderId="8" xfId="2" applyFont="1" applyFill="1" applyBorder="1" applyAlignment="1">
      <alignment horizontal="center" vertical="center"/>
    </xf>
    <xf numFmtId="0" fontId="27" fillId="16" borderId="2" xfId="2" applyFont="1" applyFill="1" applyBorder="1" applyAlignment="1">
      <alignment horizontal="center" vertical="center"/>
    </xf>
    <xf numFmtId="0" fontId="27" fillId="16" borderId="1" xfId="2" applyFont="1" applyFill="1" applyBorder="1" applyAlignment="1">
      <alignment horizontal="center" vertical="center"/>
    </xf>
    <xf numFmtId="0" fontId="28" fillId="16" borderId="1" xfId="2" applyFont="1" applyFill="1" applyBorder="1" applyAlignment="1">
      <alignment horizontal="center" vertical="center"/>
    </xf>
    <xf numFmtId="0" fontId="18" fillId="16" borderId="24" xfId="2" applyFont="1" applyFill="1" applyBorder="1" applyAlignment="1">
      <alignment horizontal="center" vertical="center"/>
    </xf>
    <xf numFmtId="0" fontId="18" fillId="16" borderId="8" xfId="2" applyFont="1" applyFill="1" applyBorder="1" applyAlignment="1">
      <alignment horizontal="center" vertical="center"/>
    </xf>
    <xf numFmtId="0" fontId="18" fillId="16" borderId="2" xfId="2" applyFont="1" applyFill="1" applyBorder="1" applyAlignment="1">
      <alignment horizontal="center" vertical="center"/>
    </xf>
    <xf numFmtId="0" fontId="18" fillId="6" borderId="37" xfId="1" applyNumberFormat="1" applyFont="1" applyFill="1" applyBorder="1" applyAlignment="1" applyProtection="1">
      <alignment horizontal="center" vertical="top" wrapText="1"/>
    </xf>
    <xf numFmtId="0" fontId="18" fillId="6" borderId="57" xfId="1" applyNumberFormat="1" applyFont="1" applyFill="1" applyBorder="1" applyAlignment="1" applyProtection="1">
      <alignment horizontal="center" vertical="top" wrapText="1"/>
    </xf>
    <xf numFmtId="0" fontId="18" fillId="6" borderId="60" xfId="1" applyNumberFormat="1" applyFont="1" applyFill="1" applyBorder="1" applyAlignment="1" applyProtection="1">
      <alignment horizontal="center" vertical="top" wrapText="1"/>
    </xf>
    <xf numFmtId="0" fontId="18" fillId="0" borderId="0" xfId="1" applyNumberFormat="1" applyFont="1" applyFill="1" applyBorder="1" applyAlignment="1" applyProtection="1">
      <alignment horizontal="left"/>
    </xf>
    <xf numFmtId="0" fontId="18" fillId="15" borderId="50" xfId="1" applyNumberFormat="1" applyFont="1" applyFill="1" applyBorder="1" applyAlignment="1" applyProtection="1">
      <alignment horizontal="center" vertical="top"/>
    </xf>
    <xf numFmtId="0" fontId="18" fillId="15" borderId="74" xfId="1" applyNumberFormat="1" applyFont="1" applyFill="1" applyBorder="1" applyAlignment="1" applyProtection="1">
      <alignment horizontal="center" vertical="top"/>
    </xf>
    <xf numFmtId="0" fontId="18" fillId="15" borderId="0" xfId="1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 wrapText="1"/>
    </xf>
    <xf numFmtId="0" fontId="18" fillId="0" borderId="17" xfId="1" applyNumberFormat="1" applyFont="1" applyFill="1" applyBorder="1" applyAlignment="1" applyProtection="1">
      <alignment horizontal="center" vertical="top" wrapText="1"/>
    </xf>
    <xf numFmtId="0" fontId="19" fillId="0" borderId="18" xfId="1" applyNumberFormat="1" applyFont="1" applyFill="1" applyBorder="1" applyAlignment="1" applyProtection="1">
      <alignment horizontal="center" vertical="top" wrapText="1"/>
    </xf>
    <xf numFmtId="0" fontId="19" fillId="0" borderId="53" xfId="1" applyNumberFormat="1" applyFont="1" applyFill="1" applyBorder="1" applyAlignment="1" applyProtection="1">
      <alignment horizontal="center" vertical="top" wrapText="1"/>
    </xf>
    <xf numFmtId="0" fontId="19" fillId="0" borderId="17" xfId="1" applyNumberFormat="1" applyFont="1" applyFill="1" applyBorder="1" applyAlignment="1" applyProtection="1">
      <alignment horizontal="center" vertical="top" wrapText="1"/>
    </xf>
    <xf numFmtId="0" fontId="19" fillId="0" borderId="52" xfId="1" applyNumberFormat="1" applyFont="1" applyFill="1" applyBorder="1" applyAlignment="1" applyProtection="1">
      <alignment horizontal="center" vertical="top" wrapText="1"/>
    </xf>
    <xf numFmtId="0" fontId="18" fillId="0" borderId="63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center" vertical="top"/>
    </xf>
    <xf numFmtId="0" fontId="18" fillId="0" borderId="62" xfId="1" applyNumberFormat="1" applyFont="1" applyFill="1" applyBorder="1" applyAlignment="1" applyProtection="1">
      <alignment horizontal="center" vertical="top"/>
    </xf>
    <xf numFmtId="0" fontId="18" fillId="0" borderId="40" xfId="1" applyNumberFormat="1" applyFont="1" applyFill="1" applyBorder="1" applyAlignment="1" applyProtection="1">
      <alignment horizontal="center" vertical="top"/>
    </xf>
    <xf numFmtId="0" fontId="19" fillId="0" borderId="16" xfId="1" applyNumberFormat="1" applyFont="1" applyFill="1" applyBorder="1" applyAlignment="1" applyProtection="1">
      <alignment horizontal="center" vertical="top" wrapText="1"/>
    </xf>
    <xf numFmtId="0" fontId="19" fillId="0" borderId="51" xfId="1" applyNumberFormat="1" applyFont="1" applyFill="1" applyBorder="1" applyAlignment="1" applyProtection="1">
      <alignment horizontal="center" vertical="top" wrapText="1"/>
    </xf>
    <xf numFmtId="0" fontId="18" fillId="0" borderId="61" xfId="1" applyNumberFormat="1" applyFont="1" applyFill="1" applyBorder="1" applyAlignment="1" applyProtection="1">
      <alignment horizontal="center" vertical="top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0" fontId="18" fillId="0" borderId="37" xfId="1" applyNumberFormat="1" applyFont="1" applyFill="1" applyBorder="1" applyAlignment="1" applyProtection="1">
      <alignment horizontal="center" vertical="top" wrapText="1"/>
    </xf>
    <xf numFmtId="0" fontId="18" fillId="0" borderId="57" xfId="1" applyNumberFormat="1" applyFont="1" applyFill="1" applyBorder="1" applyAlignment="1" applyProtection="1">
      <alignment horizontal="center" vertical="top" wrapText="1"/>
    </xf>
    <xf numFmtId="0" fontId="18" fillId="0" borderId="60" xfId="1" applyNumberFormat="1" applyFont="1" applyFill="1" applyBorder="1" applyAlignment="1" applyProtection="1">
      <alignment horizontal="center" vertical="top" wrapText="1"/>
    </xf>
    <xf numFmtId="0" fontId="18" fillId="0" borderId="38" xfId="1" applyNumberFormat="1" applyFont="1" applyFill="1" applyBorder="1" applyAlignment="1" applyProtection="1">
      <alignment horizontal="center" vertical="top" wrapText="1"/>
    </xf>
    <xf numFmtId="0" fontId="18" fillId="0" borderId="72" xfId="1" applyNumberFormat="1" applyFont="1" applyFill="1" applyBorder="1" applyAlignment="1" applyProtection="1">
      <alignment horizontal="center" vertical="top" wrapText="1"/>
    </xf>
    <xf numFmtId="0" fontId="18" fillId="0" borderId="73" xfId="1" applyNumberFormat="1" applyFont="1" applyFill="1" applyBorder="1" applyAlignment="1" applyProtection="1">
      <alignment horizontal="center" vertical="top" wrapText="1"/>
    </xf>
    <xf numFmtId="0" fontId="18" fillId="0" borderId="11" xfId="1" applyNumberFormat="1" applyFont="1" applyFill="1" applyBorder="1" applyAlignment="1" applyProtection="1">
      <alignment horizontal="center" vertical="top"/>
    </xf>
    <xf numFmtId="0" fontId="18" fillId="0" borderId="3" xfId="1" applyNumberFormat="1" applyFont="1" applyFill="1" applyBorder="1" applyAlignment="1" applyProtection="1">
      <alignment horizontal="center" vertical="top"/>
    </xf>
    <xf numFmtId="0" fontId="18" fillId="0" borderId="30" xfId="1" applyNumberFormat="1" applyFont="1" applyFill="1" applyBorder="1" applyAlignment="1" applyProtection="1">
      <alignment horizontal="center" vertical="top"/>
    </xf>
    <xf numFmtId="0" fontId="18" fillId="0" borderId="5" xfId="1" applyNumberFormat="1" applyFont="1" applyFill="1" applyBorder="1" applyAlignment="1" applyProtection="1">
      <alignment horizontal="center" vertical="top"/>
    </xf>
    <xf numFmtId="0" fontId="18" fillId="0" borderId="2" xfId="1" applyNumberFormat="1" applyFont="1" applyFill="1" applyBorder="1" applyAlignment="1" applyProtection="1">
      <alignment horizontal="center" vertical="top" wrapText="1"/>
    </xf>
    <xf numFmtId="0" fontId="18" fillId="0" borderId="19" xfId="1" applyNumberFormat="1" applyFont="1" applyFill="1" applyBorder="1" applyAlignment="1" applyProtection="1">
      <alignment horizontal="center" vertical="top" wrapText="1"/>
    </xf>
    <xf numFmtId="0" fontId="19" fillId="0" borderId="25" xfId="1" applyNumberFormat="1" applyFont="1" applyFill="1" applyBorder="1" applyAlignment="1" applyProtection="1">
      <alignment horizontal="left" vertical="center"/>
    </xf>
    <xf numFmtId="0" fontId="19" fillId="0" borderId="15" xfId="1" applyNumberFormat="1" applyFont="1" applyFill="1" applyBorder="1" applyAlignment="1" applyProtection="1">
      <alignment horizontal="left" vertical="center"/>
    </xf>
    <xf numFmtId="0" fontId="19" fillId="0" borderId="75" xfId="1" applyNumberFormat="1" applyFont="1" applyFill="1" applyBorder="1" applyAlignment="1" applyProtection="1">
      <alignment horizontal="left" vertical="center"/>
    </xf>
    <xf numFmtId="0" fontId="19" fillId="0" borderId="46" xfId="1" applyNumberFormat="1" applyFont="1" applyFill="1" applyBorder="1" applyAlignment="1" applyProtection="1">
      <alignment horizontal="left" vertical="center"/>
    </xf>
    <xf numFmtId="0" fontId="19" fillId="0" borderId="41" xfId="1" applyNumberFormat="1" applyFont="1" applyFill="1" applyBorder="1" applyAlignment="1" applyProtection="1">
      <alignment horizontal="left" vertical="center"/>
    </xf>
    <xf numFmtId="0" fontId="19" fillId="0" borderId="66" xfId="1" applyNumberFormat="1" applyFont="1" applyFill="1" applyBorder="1" applyAlignment="1" applyProtection="1">
      <alignment horizontal="left" vertical="center"/>
    </xf>
    <xf numFmtId="0" fontId="18" fillId="15" borderId="37" xfId="1" applyNumberFormat="1" applyFont="1" applyFill="1" applyBorder="1" applyAlignment="1" applyProtection="1">
      <alignment horizontal="center" vertical="top"/>
    </xf>
    <xf numFmtId="0" fontId="18" fillId="15" borderId="57" xfId="1" applyNumberFormat="1" applyFont="1" applyFill="1" applyBorder="1" applyAlignment="1" applyProtection="1">
      <alignment horizontal="center" vertical="top"/>
    </xf>
    <xf numFmtId="0" fontId="18" fillId="15" borderId="60" xfId="1" applyNumberFormat="1" applyFont="1" applyFill="1" applyBorder="1" applyAlignment="1" applyProtection="1">
      <alignment horizontal="center" vertical="top"/>
    </xf>
    <xf numFmtId="0" fontId="18" fillId="0" borderId="4" xfId="1" applyNumberFormat="1" applyFont="1" applyFill="1" applyBorder="1" applyAlignment="1" applyProtection="1">
      <alignment horizontal="center" vertical="center"/>
    </xf>
    <xf numFmtId="0" fontId="18" fillId="8" borderId="71" xfId="1" applyNumberFormat="1" applyFont="1" applyFill="1" applyBorder="1" applyAlignment="1" applyProtection="1">
      <alignment horizontal="center" vertical="center"/>
    </xf>
    <xf numFmtId="0" fontId="18" fillId="0" borderId="11" xfId="1" applyNumberFormat="1" applyFont="1" applyFill="1" applyBorder="1" applyAlignment="1" applyProtection="1">
      <alignment horizontal="center" vertical="center" wrapText="1"/>
    </xf>
    <xf numFmtId="0" fontId="34" fillId="11" borderId="22" xfId="1" applyNumberFormat="1" applyFont="1" applyFill="1" applyBorder="1" applyAlignment="1" applyProtection="1">
      <alignment horizontal="center" vertical="center" wrapText="1"/>
    </xf>
    <xf numFmtId="0" fontId="18" fillId="5" borderId="13" xfId="1" applyNumberFormat="1" applyFont="1" applyFill="1" applyBorder="1" applyAlignment="1" applyProtection="1">
      <alignment horizontal="center" vertical="center"/>
    </xf>
    <xf numFmtId="0" fontId="19" fillId="0" borderId="27" xfId="1" applyNumberFormat="1" applyFont="1" applyFill="1" applyBorder="1" applyAlignment="1" applyProtection="1">
      <alignment horizontal="center" vertical="top"/>
    </xf>
    <xf numFmtId="0" fontId="18" fillId="0" borderId="67" xfId="1" applyNumberFormat="1" applyFont="1" applyFill="1" applyBorder="1" applyAlignment="1" applyProtection="1">
      <alignment horizontal="center" vertical="top"/>
    </xf>
    <xf numFmtId="0" fontId="18" fillId="0" borderId="2" xfId="1" applyNumberFormat="1" applyFont="1" applyFill="1" applyBorder="1" applyAlignment="1" applyProtection="1">
      <alignment horizontal="center" vertical="top"/>
    </xf>
    <xf numFmtId="0" fontId="19" fillId="0" borderId="2" xfId="1" applyNumberFormat="1" applyFont="1" applyFill="1" applyBorder="1" applyAlignment="1" applyProtection="1">
      <alignment horizontal="center" vertical="top"/>
    </xf>
    <xf numFmtId="0" fontId="19" fillId="0" borderId="28" xfId="1" applyNumberFormat="1" applyFont="1" applyFill="1" applyBorder="1" applyAlignment="1" applyProtection="1">
      <alignment horizontal="center" vertical="top"/>
    </xf>
    <xf numFmtId="0" fontId="19" fillId="0" borderId="13" xfId="1" applyNumberFormat="1" applyFont="1" applyFill="1" applyBorder="1" applyAlignment="1" applyProtection="1">
      <alignment horizontal="center" vertical="top"/>
    </xf>
    <xf numFmtId="0" fontId="18" fillId="0" borderId="68" xfId="1" applyNumberFormat="1" applyFont="1" applyFill="1" applyBorder="1" applyAlignment="1" applyProtection="1">
      <alignment horizontal="center" vertical="top"/>
    </xf>
    <xf numFmtId="49" fontId="18" fillId="8" borderId="65" xfId="1" applyNumberFormat="1" applyFont="1" applyFill="1" applyBorder="1" applyAlignment="1" applyProtection="1">
      <alignment horizontal="center" vertical="center"/>
    </xf>
    <xf numFmtId="1" fontId="18" fillId="0" borderId="1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FF3300"/>
      <color rgb="FFFF99CC"/>
      <color rgb="FFCCFFFF"/>
      <color rgb="FF99CC00"/>
      <color rgb="FFFF6699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B36"/>
  <sheetViews>
    <sheetView view="pageBreakPreview" topLeftCell="A7" zoomScale="90" zoomScaleSheetLayoutView="140" workbookViewId="0">
      <selection activeCell="M17" sqref="M17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3" spans="2:5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2:5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2:53" ht="18.75">
      <c r="B5" s="17"/>
      <c r="C5" s="602" t="s">
        <v>39</v>
      </c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602"/>
      <c r="AJ5" s="602"/>
      <c r="AK5" s="602"/>
      <c r="AL5" s="602"/>
      <c r="AM5" s="602"/>
      <c r="AN5" s="602"/>
      <c r="AO5" s="602"/>
      <c r="AP5" s="602"/>
      <c r="AQ5" s="602"/>
      <c r="AR5" s="602"/>
      <c r="AS5" s="602"/>
      <c r="AT5" s="602"/>
      <c r="AU5" s="602"/>
      <c r="AV5" s="602"/>
      <c r="AW5" s="602"/>
      <c r="AX5" s="602"/>
      <c r="AY5" s="602"/>
      <c r="AZ5" s="602"/>
      <c r="BA5" s="13"/>
    </row>
    <row r="6" spans="2:53" ht="18.7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3"/>
    </row>
    <row r="7" spans="2:53" ht="18.75">
      <c r="B7" s="17"/>
      <c r="C7" s="588" t="s">
        <v>95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603" t="s">
        <v>96</v>
      </c>
      <c r="AN7" s="603"/>
      <c r="AO7" s="603"/>
      <c r="AP7" s="603"/>
      <c r="AQ7" s="603"/>
      <c r="AR7" s="603"/>
      <c r="AS7" s="603"/>
      <c r="AT7" s="603"/>
      <c r="AU7" s="603"/>
      <c r="AV7" s="603"/>
      <c r="AW7" s="603"/>
      <c r="AX7" s="603"/>
      <c r="AY7" s="603"/>
      <c r="AZ7" s="17"/>
      <c r="BA7" s="13"/>
    </row>
    <row r="8" spans="2:53" ht="18.75">
      <c r="B8" s="17"/>
      <c r="C8" s="604" t="s">
        <v>166</v>
      </c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603" t="s">
        <v>103</v>
      </c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17"/>
      <c r="BA8" s="13"/>
    </row>
    <row r="9" spans="2:53" ht="18.75">
      <c r="B9" s="17"/>
      <c r="C9" s="604" t="s">
        <v>165</v>
      </c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603" t="s">
        <v>97</v>
      </c>
      <c r="AN9" s="603"/>
      <c r="AO9" s="603"/>
      <c r="AP9" s="603"/>
      <c r="AQ9" s="603"/>
      <c r="AR9" s="603"/>
      <c r="AS9" s="603"/>
      <c r="AT9" s="603"/>
      <c r="AU9" s="603"/>
      <c r="AV9" s="603"/>
      <c r="AW9" s="603"/>
      <c r="AX9" s="603"/>
      <c r="AY9" s="603"/>
      <c r="AZ9" s="17"/>
      <c r="BA9" s="13"/>
    </row>
    <row r="10" spans="2:53" ht="18.75">
      <c r="B10" s="17"/>
      <c r="C10" s="588" t="s">
        <v>270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603" t="s">
        <v>187</v>
      </c>
      <c r="AN10" s="603"/>
      <c r="AO10" s="603"/>
      <c r="AP10" s="603"/>
      <c r="AQ10" s="603"/>
      <c r="AR10" s="603"/>
      <c r="AS10" s="603"/>
      <c r="AT10" s="603"/>
      <c r="AU10" s="603"/>
      <c r="AV10" s="603"/>
      <c r="AW10" s="603"/>
      <c r="AX10" s="603"/>
      <c r="AY10" s="603"/>
      <c r="AZ10" s="17"/>
      <c r="BA10" s="13"/>
    </row>
    <row r="11" spans="2:53" ht="18.75">
      <c r="B11" s="17"/>
      <c r="C11" s="588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7"/>
      <c r="BA11" s="13"/>
    </row>
    <row r="12" spans="2:53" ht="18.75">
      <c r="B12" s="17"/>
      <c r="C12" s="588" t="s">
        <v>189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7"/>
      <c r="BA12" s="13"/>
    </row>
    <row r="13" spans="2:53" ht="18.75">
      <c r="B13" s="17"/>
      <c r="C13" s="588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7"/>
      <c r="BA13" s="13"/>
    </row>
    <row r="14" spans="2:53" ht="18.7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3"/>
    </row>
    <row r="15" spans="2:53" ht="18.75"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17"/>
      <c r="P15" s="95"/>
      <c r="Q15" s="95"/>
      <c r="R15" s="95"/>
      <c r="S15" s="95"/>
      <c r="T15" s="95"/>
      <c r="U15" s="95"/>
      <c r="V15" s="96" t="s">
        <v>9</v>
      </c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5"/>
      <c r="AH15" s="95"/>
      <c r="AI15" s="95"/>
      <c r="AJ15" s="95"/>
      <c r="AK15" s="95"/>
      <c r="AL15" s="95"/>
      <c r="AM15" s="95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3"/>
    </row>
    <row r="16" spans="2:53" ht="18.75"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17"/>
      <c r="P16" s="602" t="s">
        <v>188</v>
      </c>
      <c r="Q16" s="602"/>
      <c r="R16" s="602"/>
      <c r="S16" s="602"/>
      <c r="T16" s="602"/>
      <c r="U16" s="602"/>
      <c r="V16" s="602"/>
      <c r="W16" s="602"/>
      <c r="X16" s="602"/>
      <c r="Y16" s="602"/>
      <c r="Z16" s="602"/>
      <c r="AA16" s="602"/>
      <c r="AB16" s="602"/>
      <c r="AC16" s="602"/>
      <c r="AD16" s="602"/>
      <c r="AE16" s="602"/>
      <c r="AF16" s="602"/>
      <c r="AG16" s="602"/>
      <c r="AH16" s="602"/>
      <c r="AI16" s="602"/>
      <c r="AJ16" s="602"/>
      <c r="AK16" s="602"/>
      <c r="AL16" s="602"/>
      <c r="AM16" s="602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3"/>
    </row>
    <row r="17" spans="1:54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4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4" ht="56.25" customHeight="1">
      <c r="B19" s="14"/>
      <c r="C19" s="599" t="s">
        <v>10</v>
      </c>
      <c r="D19" s="599"/>
      <c r="E19" s="599"/>
      <c r="F19" s="599"/>
      <c r="G19" s="599"/>
      <c r="H19" s="599"/>
      <c r="I19" s="599"/>
      <c r="J19" s="599"/>
      <c r="K19" s="599"/>
      <c r="L19" s="97"/>
      <c r="M19" s="98"/>
      <c r="N19" s="98"/>
      <c r="O19" s="98"/>
      <c r="P19" s="600" t="s">
        <v>209</v>
      </c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1"/>
      <c r="AI19" s="601"/>
      <c r="AJ19" s="601"/>
      <c r="AK19" s="601"/>
      <c r="AL19" s="601"/>
      <c r="AM19" s="601"/>
      <c r="AN19" s="601"/>
      <c r="AO19" s="601"/>
      <c r="AP19" s="601"/>
      <c r="AQ19" s="601"/>
      <c r="AR19" s="601"/>
      <c r="AS19" s="90"/>
      <c r="AT19" s="17"/>
      <c r="AU19" s="17"/>
      <c r="AV19" s="17"/>
      <c r="AW19" s="17"/>
      <c r="AX19" s="17"/>
      <c r="AY19" s="17"/>
      <c r="AZ19" s="17"/>
      <c r="BA19" s="17"/>
    </row>
    <row r="20" spans="1:54" ht="18.75">
      <c r="B20" s="14"/>
      <c r="C20" s="594" t="s">
        <v>104</v>
      </c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99"/>
      <c r="P20" s="594" t="s">
        <v>210</v>
      </c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17"/>
      <c r="AU20" s="17"/>
      <c r="AV20" s="17"/>
      <c r="AW20" s="17"/>
      <c r="AX20" s="17"/>
      <c r="AY20" s="17"/>
      <c r="AZ20" s="17"/>
      <c r="BA20" s="17"/>
    </row>
    <row r="21" spans="1:54" ht="18.75" customHeight="1">
      <c r="B21" s="13"/>
      <c r="C21" s="593" t="s">
        <v>105</v>
      </c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99"/>
      <c r="P21" s="594" t="s">
        <v>211</v>
      </c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17"/>
      <c r="AU21" s="17"/>
      <c r="AV21" s="17"/>
      <c r="AW21" s="17"/>
      <c r="AX21" s="17"/>
      <c r="AY21" s="17"/>
      <c r="AZ21" s="17"/>
      <c r="BA21" s="17"/>
    </row>
    <row r="22" spans="1:54" ht="18.75">
      <c r="B22" s="13"/>
      <c r="C22" s="100"/>
      <c r="D22" s="100"/>
      <c r="E22" s="100"/>
      <c r="F22" s="100"/>
      <c r="G22" s="100"/>
      <c r="H22" s="100"/>
      <c r="I22" s="100"/>
      <c r="J22" s="100"/>
      <c r="K22" s="100"/>
      <c r="L22" s="95"/>
      <c r="M22" s="95"/>
      <c r="N22" s="95"/>
      <c r="O22" s="95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4" ht="18.75">
      <c r="B23" s="13"/>
      <c r="C23" s="597" t="s">
        <v>98</v>
      </c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101"/>
      <c r="P23" s="597" t="s">
        <v>99</v>
      </c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101"/>
      <c r="AC23" s="101"/>
      <c r="AD23" s="101"/>
      <c r="AE23" s="101"/>
      <c r="AF23" s="101"/>
      <c r="AG23" s="101"/>
      <c r="AH23" s="101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1:54" ht="18.75">
      <c r="B24" s="13"/>
      <c r="C24" s="595" t="s">
        <v>100</v>
      </c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23"/>
      <c r="P24" s="596" t="s">
        <v>106</v>
      </c>
      <c r="Q24" s="596"/>
      <c r="R24" s="596"/>
      <c r="S24" s="596"/>
      <c r="T24" s="596"/>
      <c r="U24" s="596"/>
      <c r="V24" s="596"/>
      <c r="W24" s="596"/>
      <c r="X24" s="596"/>
      <c r="Y24" s="596"/>
      <c r="Z24" s="596"/>
      <c r="AA24" s="596"/>
      <c r="AB24" s="596"/>
      <c r="AC24" s="596"/>
      <c r="AD24" s="596"/>
      <c r="AE24" s="596"/>
      <c r="AF24" s="596"/>
      <c r="AG24" s="596"/>
      <c r="AH24" s="596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20"/>
      <c r="AU24" s="20"/>
      <c r="AV24" s="20"/>
      <c r="AW24" s="20"/>
      <c r="AX24" s="20"/>
      <c r="AY24" s="20"/>
      <c r="AZ24" s="20"/>
      <c r="BA24" s="20"/>
    </row>
    <row r="25" spans="1:54" ht="19.5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592"/>
      <c r="AM25" s="592"/>
      <c r="AN25" s="592"/>
      <c r="AO25" s="592"/>
      <c r="AP25" s="592"/>
      <c r="AQ25" s="592"/>
      <c r="AR25" s="592"/>
      <c r="AS25" s="592"/>
      <c r="AT25" s="592"/>
      <c r="AU25" s="592"/>
      <c r="AV25" s="592"/>
      <c r="AW25" s="592"/>
      <c r="AX25" s="592"/>
      <c r="AY25" s="592"/>
      <c r="AZ25" s="592"/>
      <c r="BA25" s="592"/>
    </row>
    <row r="26" spans="1:5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5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</row>
    <row r="29" spans="1:5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</row>
    <row r="30" spans="1:5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1:5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</row>
    <row r="35" spans="1:5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</row>
    <row r="36" spans="1:5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</sheetData>
  <mergeCells count="21">
    <mergeCell ref="B15:N15"/>
    <mergeCell ref="C5:AZ5"/>
    <mergeCell ref="AM7:AY7"/>
    <mergeCell ref="AM8:AY8"/>
    <mergeCell ref="AM9:AY9"/>
    <mergeCell ref="AM10:AY10"/>
    <mergeCell ref="C8:N8"/>
    <mergeCell ref="C9:N9"/>
    <mergeCell ref="B16:N16"/>
    <mergeCell ref="C19:K19"/>
    <mergeCell ref="C20:N20"/>
    <mergeCell ref="P20:AF20"/>
    <mergeCell ref="P19:AR19"/>
    <mergeCell ref="P16:AM16"/>
    <mergeCell ref="AL25:BA25"/>
    <mergeCell ref="C21:N21"/>
    <mergeCell ref="P21:AA21"/>
    <mergeCell ref="C24:N24"/>
    <mergeCell ref="P24:AH24"/>
    <mergeCell ref="P23:AA23"/>
    <mergeCell ref="C23:N23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B36"/>
  <sheetViews>
    <sheetView view="pageBreakPreview" topLeftCell="A7" zoomScale="90" zoomScaleSheetLayoutView="140" workbookViewId="0">
      <selection activeCell="B15" sqref="B15:N15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3" spans="2:5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2:5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2:53" ht="18.75">
      <c r="B5" s="17"/>
      <c r="C5" s="602" t="s">
        <v>167</v>
      </c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602"/>
      <c r="AJ5" s="602"/>
      <c r="AK5" s="602"/>
      <c r="AL5" s="602"/>
      <c r="AM5" s="602"/>
      <c r="AN5" s="602"/>
      <c r="AO5" s="602"/>
      <c r="AP5" s="602"/>
      <c r="AQ5" s="602"/>
      <c r="AR5" s="602"/>
      <c r="AS5" s="602"/>
      <c r="AT5" s="602"/>
      <c r="AU5" s="602"/>
      <c r="AV5" s="602"/>
      <c r="AW5" s="602"/>
      <c r="AX5" s="602"/>
      <c r="AY5" s="602"/>
      <c r="AZ5" s="602"/>
      <c r="BA5" s="13"/>
    </row>
    <row r="6" spans="2:53" ht="18.7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3"/>
    </row>
    <row r="7" spans="2:53" ht="18.75">
      <c r="B7" s="17"/>
      <c r="C7" s="588" t="s">
        <v>170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603" t="s">
        <v>168</v>
      </c>
      <c r="AN7" s="603"/>
      <c r="AO7" s="603"/>
      <c r="AP7" s="603"/>
      <c r="AQ7" s="603"/>
      <c r="AR7" s="603"/>
      <c r="AS7" s="603"/>
      <c r="AT7" s="603"/>
      <c r="AU7" s="603"/>
      <c r="AV7" s="603"/>
      <c r="AW7" s="603"/>
      <c r="AX7" s="603"/>
      <c r="AY7" s="603"/>
      <c r="AZ7" s="17"/>
      <c r="BA7" s="13"/>
    </row>
    <row r="8" spans="2:53" ht="18.75">
      <c r="B8" s="17"/>
      <c r="C8" s="604" t="s">
        <v>171</v>
      </c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603" t="s">
        <v>169</v>
      </c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17"/>
      <c r="BA8" s="13"/>
    </row>
    <row r="9" spans="2:53" ht="18.75">
      <c r="B9" s="17"/>
      <c r="C9" s="604" t="s">
        <v>165</v>
      </c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603" t="s">
        <v>97</v>
      </c>
      <c r="AN9" s="603"/>
      <c r="AO9" s="603"/>
      <c r="AP9" s="603"/>
      <c r="AQ9" s="603"/>
      <c r="AR9" s="603"/>
      <c r="AS9" s="603"/>
      <c r="AT9" s="603"/>
      <c r="AU9" s="603"/>
      <c r="AV9" s="603"/>
      <c r="AW9" s="603"/>
      <c r="AX9" s="603"/>
      <c r="AY9" s="603"/>
      <c r="AZ9" s="17"/>
      <c r="BA9" s="13"/>
    </row>
    <row r="10" spans="2:53" ht="18.75">
      <c r="B10" s="17"/>
      <c r="C10" s="588" t="s">
        <v>271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603" t="s">
        <v>190</v>
      </c>
      <c r="AN10" s="603"/>
      <c r="AO10" s="603"/>
      <c r="AP10" s="603"/>
      <c r="AQ10" s="603"/>
      <c r="AR10" s="603"/>
      <c r="AS10" s="603"/>
      <c r="AT10" s="603"/>
      <c r="AU10" s="603"/>
      <c r="AV10" s="603"/>
      <c r="AW10" s="603"/>
      <c r="AX10" s="603"/>
      <c r="AY10" s="603"/>
      <c r="AZ10" s="17"/>
      <c r="BA10" s="13"/>
    </row>
    <row r="11" spans="2:53" ht="18.75">
      <c r="B11" s="17"/>
      <c r="C11" s="588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7"/>
      <c r="BA11" s="13"/>
    </row>
    <row r="12" spans="2:53" ht="18.75">
      <c r="B12" s="17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7"/>
      <c r="BA12" s="13"/>
    </row>
    <row r="13" spans="2:53" ht="18.75">
      <c r="B13" s="1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7"/>
      <c r="BA13" s="13"/>
    </row>
    <row r="14" spans="2:53" ht="18.7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3"/>
    </row>
    <row r="15" spans="2:53" ht="18.75"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17"/>
      <c r="P15" s="95"/>
      <c r="Q15" s="95"/>
      <c r="R15" s="95"/>
      <c r="S15" s="95"/>
      <c r="T15" s="95"/>
      <c r="U15" s="95"/>
      <c r="V15" s="96" t="s">
        <v>172</v>
      </c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5"/>
      <c r="AH15" s="95"/>
      <c r="AI15" s="95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3"/>
    </row>
    <row r="16" spans="2:53" ht="18.75"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17"/>
      <c r="P16" s="602" t="s">
        <v>191</v>
      </c>
      <c r="Q16" s="602"/>
      <c r="R16" s="602"/>
      <c r="S16" s="602"/>
      <c r="T16" s="602"/>
      <c r="U16" s="602"/>
      <c r="V16" s="602"/>
      <c r="W16" s="602"/>
      <c r="X16" s="602"/>
      <c r="Y16" s="602"/>
      <c r="Z16" s="602"/>
      <c r="AA16" s="602"/>
      <c r="AB16" s="602"/>
      <c r="AC16" s="602"/>
      <c r="AD16" s="602"/>
      <c r="AE16" s="602"/>
      <c r="AF16" s="602"/>
      <c r="AG16" s="602"/>
      <c r="AH16" s="602"/>
      <c r="AI16" s="602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3"/>
    </row>
    <row r="17" spans="1:54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4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4" ht="56.25" customHeight="1">
      <c r="B19" s="14"/>
      <c r="C19" s="102" t="s">
        <v>173</v>
      </c>
      <c r="D19" s="102"/>
      <c r="E19" s="102"/>
      <c r="F19" s="102"/>
      <c r="G19" s="102"/>
      <c r="H19" s="102"/>
      <c r="I19" s="102"/>
      <c r="J19" s="102"/>
      <c r="K19" s="102"/>
      <c r="L19" s="98"/>
      <c r="M19" s="98"/>
      <c r="N19" s="98"/>
      <c r="O19" s="98"/>
      <c r="P19" s="600" t="s">
        <v>212</v>
      </c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1"/>
      <c r="AI19" s="601"/>
      <c r="AJ19" s="601"/>
      <c r="AK19" s="601"/>
      <c r="AL19" s="601"/>
      <c r="AM19" s="601"/>
      <c r="AN19" s="601"/>
      <c r="AO19" s="601"/>
      <c r="AP19" s="601"/>
      <c r="AQ19" s="601"/>
      <c r="AR19" s="601"/>
      <c r="AS19" s="90"/>
      <c r="AT19" s="17"/>
      <c r="AU19" s="17"/>
      <c r="AV19" s="17"/>
      <c r="AW19" s="17"/>
      <c r="AX19" s="17"/>
      <c r="AY19" s="17"/>
      <c r="AZ19" s="17"/>
      <c r="BA19" s="17"/>
    </row>
    <row r="20" spans="1:54" ht="18.75">
      <c r="B20" s="14"/>
      <c r="C20" s="594" t="s">
        <v>174</v>
      </c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99"/>
      <c r="P20" s="594" t="s">
        <v>210</v>
      </c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17"/>
      <c r="AU20" s="17"/>
      <c r="AV20" s="17"/>
      <c r="AW20" s="17"/>
      <c r="AX20" s="17"/>
      <c r="AY20" s="17"/>
      <c r="AZ20" s="17"/>
      <c r="BA20" s="17"/>
    </row>
    <row r="21" spans="1:54" ht="18.75" customHeight="1">
      <c r="B21" s="13"/>
      <c r="C21" s="593" t="s">
        <v>175</v>
      </c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99"/>
      <c r="P21" s="594" t="s">
        <v>213</v>
      </c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17"/>
      <c r="AU21" s="17"/>
      <c r="AV21" s="17"/>
      <c r="AW21" s="17"/>
      <c r="AX21" s="17"/>
      <c r="AY21" s="17"/>
      <c r="AZ21" s="17"/>
      <c r="BA21" s="17"/>
    </row>
    <row r="22" spans="1:54" ht="18.75">
      <c r="B22" s="13"/>
      <c r="C22" s="100"/>
      <c r="D22" s="100"/>
      <c r="E22" s="100"/>
      <c r="F22" s="100"/>
      <c r="G22" s="100"/>
      <c r="H22" s="100"/>
      <c r="I22" s="100"/>
      <c r="J22" s="100"/>
      <c r="K22" s="100"/>
      <c r="L22" s="95"/>
      <c r="M22" s="95"/>
      <c r="N22" s="95"/>
      <c r="O22" s="95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4" ht="18.75">
      <c r="B23" s="13"/>
      <c r="C23" s="597" t="s">
        <v>176</v>
      </c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101"/>
      <c r="P23" s="597" t="s">
        <v>178</v>
      </c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101"/>
      <c r="AC23" s="101"/>
      <c r="AD23" s="101"/>
      <c r="AE23" s="101"/>
      <c r="AF23" s="101"/>
      <c r="AG23" s="101"/>
      <c r="AH23" s="101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1:54" ht="18.75">
      <c r="B24" s="13"/>
      <c r="C24" s="595" t="s">
        <v>177</v>
      </c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23"/>
      <c r="P24" s="596" t="s">
        <v>179</v>
      </c>
      <c r="Q24" s="596"/>
      <c r="R24" s="596"/>
      <c r="S24" s="596"/>
      <c r="T24" s="596"/>
      <c r="U24" s="596"/>
      <c r="V24" s="596"/>
      <c r="W24" s="596"/>
      <c r="X24" s="596"/>
      <c r="Y24" s="596"/>
      <c r="Z24" s="596"/>
      <c r="AA24" s="596"/>
      <c r="AB24" s="596"/>
      <c r="AC24" s="596"/>
      <c r="AD24" s="596"/>
      <c r="AE24" s="596"/>
      <c r="AF24" s="596"/>
      <c r="AG24" s="596"/>
      <c r="AH24" s="596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20"/>
      <c r="AU24" s="20"/>
      <c r="AV24" s="20"/>
      <c r="AW24" s="20"/>
      <c r="AX24" s="20"/>
      <c r="AY24" s="20"/>
      <c r="AZ24" s="20"/>
      <c r="BA24" s="20"/>
    </row>
    <row r="25" spans="1:54" ht="19.5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592"/>
      <c r="AM25" s="592"/>
      <c r="AN25" s="592"/>
      <c r="AO25" s="592"/>
      <c r="AP25" s="592"/>
      <c r="AQ25" s="592"/>
      <c r="AR25" s="592"/>
      <c r="AS25" s="592"/>
      <c r="AT25" s="592"/>
      <c r="AU25" s="592"/>
      <c r="AV25" s="592"/>
      <c r="AW25" s="592"/>
      <c r="AX25" s="592"/>
      <c r="AY25" s="592"/>
      <c r="AZ25" s="592"/>
      <c r="BA25" s="592"/>
    </row>
    <row r="26" spans="1:5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5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</row>
    <row r="29" spans="1:5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</row>
    <row r="30" spans="1:5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1:5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</row>
    <row r="35" spans="1:5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</row>
    <row r="36" spans="1:5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</sheetData>
  <mergeCells count="20">
    <mergeCell ref="C24:N24"/>
    <mergeCell ref="P24:AH24"/>
    <mergeCell ref="AL25:BA25"/>
    <mergeCell ref="P16:AI16"/>
    <mergeCell ref="C20:N20"/>
    <mergeCell ref="P20:AF20"/>
    <mergeCell ref="C21:N21"/>
    <mergeCell ref="C23:N23"/>
    <mergeCell ref="P23:AA23"/>
    <mergeCell ref="P21:AF21"/>
    <mergeCell ref="AM10:AY10"/>
    <mergeCell ref="B15:N15"/>
    <mergeCell ref="B16:N16"/>
    <mergeCell ref="P19:AR19"/>
    <mergeCell ref="C5:AZ5"/>
    <mergeCell ref="AM7:AY7"/>
    <mergeCell ref="C8:N8"/>
    <mergeCell ref="AM8:AY8"/>
    <mergeCell ref="C9:N9"/>
    <mergeCell ref="AM9:AY9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33"/>
  <sheetViews>
    <sheetView tabSelected="1" view="pageBreakPreview" topLeftCell="A10" zoomScale="90" zoomScaleSheetLayoutView="140" workbookViewId="0">
      <selection activeCell="I18" sqref="I18:P19"/>
    </sheetView>
  </sheetViews>
  <sheetFormatPr defaultRowHeight="12.75"/>
  <cols>
    <col min="1" max="1" width="6.140625" style="5" customWidth="1"/>
    <col min="2" max="3" width="3.42578125" style="5" customWidth="1"/>
    <col min="4" max="4" width="3.5703125" style="5" customWidth="1"/>
    <col min="5" max="5" width="3.42578125" style="5" customWidth="1"/>
    <col min="6" max="6" width="3.28515625" style="5" customWidth="1"/>
    <col min="7" max="7" width="3.5703125" style="5" customWidth="1"/>
    <col min="8" max="11" width="3.42578125" style="5" customWidth="1"/>
    <col min="12" max="12" width="3.7109375" style="5" customWidth="1"/>
    <col min="13" max="13" width="4.28515625" style="5" customWidth="1"/>
    <col min="14" max="14" width="3.85546875" style="5" customWidth="1"/>
    <col min="15" max="15" width="3.42578125" style="5" customWidth="1"/>
    <col min="16" max="16" width="3.5703125" style="5" customWidth="1"/>
    <col min="17" max="17" width="4.140625" style="5" customWidth="1"/>
    <col min="18" max="19" width="3.42578125" style="5" customWidth="1"/>
    <col min="20" max="20" width="3.5703125" style="5" customWidth="1"/>
    <col min="21" max="21" width="3.7109375" style="5" customWidth="1"/>
    <col min="22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3.570312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3.7109375" style="5" customWidth="1"/>
    <col min="42" max="42" width="4" style="5" customWidth="1"/>
    <col min="43" max="43" width="3.42578125" style="5" customWidth="1"/>
    <col min="44" max="44" width="4" style="5" customWidth="1"/>
    <col min="45" max="45" width="3.7109375" style="5" customWidth="1"/>
    <col min="46" max="46" width="3.28515625" style="5" customWidth="1"/>
    <col min="47" max="47" width="3.42578125" style="5" customWidth="1"/>
    <col min="48" max="48" width="3.28515625" style="5" customWidth="1"/>
    <col min="49" max="51" width="3.42578125" style="5" customWidth="1"/>
    <col min="52" max="52" width="3.28515625" style="5" customWidth="1"/>
    <col min="53" max="53" width="3.5703125" style="5" customWidth="1"/>
    <col min="54" max="16384" width="9.140625" style="5"/>
  </cols>
  <sheetData>
    <row r="1" spans="1:54" ht="19.5">
      <c r="A1" s="13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605"/>
      <c r="AL1" s="605"/>
      <c r="AM1" s="605"/>
      <c r="AN1" s="605"/>
      <c r="AO1" s="605"/>
      <c r="AP1" s="605"/>
      <c r="AQ1" s="605"/>
      <c r="AR1" s="605"/>
      <c r="AS1" s="605"/>
      <c r="AT1" s="605"/>
      <c r="AU1" s="605"/>
      <c r="AV1" s="605"/>
      <c r="AW1" s="605"/>
      <c r="AX1" s="605"/>
      <c r="AY1" s="605"/>
      <c r="AZ1" s="605"/>
      <c r="BA1" s="13"/>
      <c r="BB1" s="9"/>
    </row>
    <row r="2" spans="1:54" ht="21.75" customHeight="1">
      <c r="A2" s="639" t="s">
        <v>107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639"/>
      <c r="AB2" s="639"/>
      <c r="AC2" s="639"/>
      <c r="AD2" s="639"/>
      <c r="AE2" s="639"/>
      <c r="AF2" s="639"/>
      <c r="AG2" s="639"/>
      <c r="AH2" s="639"/>
      <c r="AI2" s="639"/>
      <c r="AJ2" s="639"/>
      <c r="AK2" s="639"/>
      <c r="AL2" s="639"/>
      <c r="AM2" s="639"/>
      <c r="AN2" s="639"/>
      <c r="AO2" s="639"/>
      <c r="AP2" s="639"/>
      <c r="AQ2" s="639"/>
      <c r="AR2" s="639"/>
      <c r="AS2" s="639"/>
      <c r="AT2" s="639"/>
      <c r="AU2" s="639"/>
      <c r="AV2" s="639"/>
      <c r="AW2" s="639"/>
      <c r="AX2" s="639"/>
      <c r="AY2" s="639"/>
      <c r="AZ2" s="639"/>
      <c r="BA2" s="639"/>
      <c r="BB2" s="9"/>
    </row>
    <row r="3" spans="1:54" ht="19.5" customHeight="1">
      <c r="A3" s="215"/>
      <c r="B3" s="665" t="s">
        <v>11</v>
      </c>
      <c r="C3" s="666"/>
      <c r="D3" s="666"/>
      <c r="E3" s="666"/>
      <c r="F3" s="667"/>
      <c r="G3" s="216" t="s">
        <v>12</v>
      </c>
      <c r="H3" s="217"/>
      <c r="I3" s="217"/>
      <c r="J3" s="218"/>
      <c r="K3" s="216"/>
      <c r="L3" s="668" t="s">
        <v>13</v>
      </c>
      <c r="M3" s="668"/>
      <c r="N3" s="668"/>
      <c r="O3" s="219"/>
      <c r="P3" s="669" t="s">
        <v>14</v>
      </c>
      <c r="Q3" s="669"/>
      <c r="R3" s="669"/>
      <c r="S3" s="669"/>
      <c r="T3" s="665" t="s">
        <v>15</v>
      </c>
      <c r="U3" s="666"/>
      <c r="V3" s="666"/>
      <c r="W3" s="667"/>
      <c r="X3" s="219"/>
      <c r="Y3" s="216" t="s">
        <v>16</v>
      </c>
      <c r="Z3" s="217"/>
      <c r="AA3" s="218"/>
      <c r="AB3" s="219"/>
      <c r="AC3" s="668" t="s">
        <v>17</v>
      </c>
      <c r="AD3" s="668"/>
      <c r="AE3" s="668"/>
      <c r="AF3" s="668"/>
      <c r="AG3" s="216" t="s">
        <v>18</v>
      </c>
      <c r="AH3" s="217"/>
      <c r="AI3" s="217"/>
      <c r="AJ3" s="218"/>
      <c r="AK3" s="665" t="s">
        <v>19</v>
      </c>
      <c r="AL3" s="666"/>
      <c r="AM3" s="666"/>
      <c r="AN3" s="667"/>
      <c r="AO3" s="219"/>
      <c r="AP3" s="665" t="s">
        <v>20</v>
      </c>
      <c r="AQ3" s="666"/>
      <c r="AR3" s="666"/>
      <c r="AS3" s="667"/>
      <c r="AT3" s="665" t="s">
        <v>21</v>
      </c>
      <c r="AU3" s="666"/>
      <c r="AV3" s="666"/>
      <c r="AW3" s="667"/>
      <c r="AX3" s="219"/>
      <c r="AY3" s="670" t="s">
        <v>22</v>
      </c>
      <c r="AZ3" s="671"/>
      <c r="BA3" s="672"/>
      <c r="BB3" s="9"/>
    </row>
    <row r="4" spans="1:54" ht="17.25" customHeight="1">
      <c r="A4" s="640" t="s">
        <v>108</v>
      </c>
      <c r="B4" s="642" t="s">
        <v>192</v>
      </c>
      <c r="C4" s="642" t="s">
        <v>193</v>
      </c>
      <c r="D4" s="642" t="s">
        <v>194</v>
      </c>
      <c r="E4" s="642" t="s">
        <v>195</v>
      </c>
      <c r="F4" s="642" t="s">
        <v>196</v>
      </c>
      <c r="G4" s="642" t="s">
        <v>148</v>
      </c>
      <c r="H4" s="642" t="s">
        <v>149</v>
      </c>
      <c r="I4" s="642" t="s">
        <v>150</v>
      </c>
      <c r="J4" s="642" t="s">
        <v>151</v>
      </c>
      <c r="K4" s="642" t="s">
        <v>152</v>
      </c>
      <c r="L4" s="642" t="s">
        <v>153</v>
      </c>
      <c r="M4" s="642" t="s">
        <v>154</v>
      </c>
      <c r="N4" s="642" t="s">
        <v>155</v>
      </c>
      <c r="O4" s="642" t="s">
        <v>197</v>
      </c>
      <c r="P4" s="642" t="s">
        <v>193</v>
      </c>
      <c r="Q4" s="642" t="s">
        <v>194</v>
      </c>
      <c r="R4" s="642" t="s">
        <v>195</v>
      </c>
      <c r="S4" s="649" t="s">
        <v>196</v>
      </c>
      <c r="T4" s="649" t="s">
        <v>156</v>
      </c>
      <c r="U4" s="649" t="s">
        <v>157</v>
      </c>
      <c r="V4" s="649" t="s">
        <v>158</v>
      </c>
      <c r="W4" s="649" t="s">
        <v>159</v>
      </c>
      <c r="X4" s="649" t="s">
        <v>139</v>
      </c>
      <c r="Y4" s="649" t="s">
        <v>140</v>
      </c>
      <c r="Z4" s="649" t="s">
        <v>141</v>
      </c>
      <c r="AA4" s="649" t="s">
        <v>142</v>
      </c>
      <c r="AB4" s="649" t="s">
        <v>198</v>
      </c>
      <c r="AC4" s="649" t="s">
        <v>140</v>
      </c>
      <c r="AD4" s="649" t="s">
        <v>141</v>
      </c>
      <c r="AE4" s="649" t="s">
        <v>142</v>
      </c>
      <c r="AF4" s="649" t="s">
        <v>147</v>
      </c>
      <c r="AG4" s="649" t="s">
        <v>148</v>
      </c>
      <c r="AH4" s="649" t="s">
        <v>149</v>
      </c>
      <c r="AI4" s="649" t="s">
        <v>150</v>
      </c>
      <c r="AJ4" s="649" t="s">
        <v>151</v>
      </c>
      <c r="AK4" s="649" t="s">
        <v>143</v>
      </c>
      <c r="AL4" s="649" t="s">
        <v>144</v>
      </c>
      <c r="AM4" s="649" t="s">
        <v>145</v>
      </c>
      <c r="AN4" s="649" t="s">
        <v>146</v>
      </c>
      <c r="AO4" s="649" t="s">
        <v>192</v>
      </c>
      <c r="AP4" s="649" t="s">
        <v>193</v>
      </c>
      <c r="AQ4" s="649" t="s">
        <v>194</v>
      </c>
      <c r="AR4" s="649" t="s">
        <v>195</v>
      </c>
      <c r="AS4" s="649" t="s">
        <v>196</v>
      </c>
      <c r="AT4" s="649" t="s">
        <v>148</v>
      </c>
      <c r="AU4" s="649" t="s">
        <v>149</v>
      </c>
      <c r="AV4" s="649" t="s">
        <v>150</v>
      </c>
      <c r="AW4" s="649" t="s">
        <v>151</v>
      </c>
      <c r="AX4" s="649" t="s">
        <v>152</v>
      </c>
      <c r="AY4" s="649" t="s">
        <v>153</v>
      </c>
      <c r="AZ4" s="649" t="s">
        <v>154</v>
      </c>
      <c r="BA4" s="649" t="s">
        <v>155</v>
      </c>
      <c r="BB4" s="9"/>
    </row>
    <row r="5" spans="1:54" ht="40.5" customHeight="1">
      <c r="A5" s="641"/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  <c r="AI5" s="649"/>
      <c r="AJ5" s="649"/>
      <c r="AK5" s="649"/>
      <c r="AL5" s="649"/>
      <c r="AM5" s="649"/>
      <c r="AN5" s="649"/>
      <c r="AO5" s="649"/>
      <c r="AP5" s="649"/>
      <c r="AQ5" s="649"/>
      <c r="AR5" s="649"/>
      <c r="AS5" s="649"/>
      <c r="AT5" s="649"/>
      <c r="AU5" s="649"/>
      <c r="AV5" s="649"/>
      <c r="AW5" s="649"/>
      <c r="AX5" s="649"/>
      <c r="AY5" s="649"/>
      <c r="AZ5" s="649"/>
      <c r="BA5" s="649"/>
      <c r="BB5" s="9"/>
    </row>
    <row r="6" spans="1:54" ht="27.75" customHeight="1">
      <c r="A6" s="220" t="s">
        <v>23</v>
      </c>
      <c r="B6" s="433">
        <v>1</v>
      </c>
      <c r="C6" s="433">
        <v>2</v>
      </c>
      <c r="D6" s="433">
        <v>3</v>
      </c>
      <c r="E6" s="433">
        <v>4</v>
      </c>
      <c r="F6" s="433">
        <v>5</v>
      </c>
      <c r="G6" s="433">
        <v>6</v>
      </c>
      <c r="H6" s="433">
        <v>7</v>
      </c>
      <c r="I6" s="433">
        <v>8</v>
      </c>
      <c r="J6" s="433">
        <v>9</v>
      </c>
      <c r="K6" s="433">
        <v>10</v>
      </c>
      <c r="L6" s="433">
        <v>11</v>
      </c>
      <c r="M6" s="433">
        <v>12</v>
      </c>
      <c r="N6" s="433">
        <v>13</v>
      </c>
      <c r="O6" s="433">
        <v>14</v>
      </c>
      <c r="P6" s="433">
        <v>15</v>
      </c>
      <c r="Q6" s="433">
        <v>16</v>
      </c>
      <c r="R6" s="433">
        <v>17</v>
      </c>
      <c r="S6" s="433">
        <v>18</v>
      </c>
      <c r="T6" s="433">
        <v>19</v>
      </c>
      <c r="U6" s="433">
        <v>20</v>
      </c>
      <c r="V6" s="433">
        <v>21</v>
      </c>
      <c r="W6" s="433">
        <v>22</v>
      </c>
      <c r="X6" s="433">
        <v>23</v>
      </c>
      <c r="Y6" s="433">
        <v>24</v>
      </c>
      <c r="Z6" s="433">
        <v>25</v>
      </c>
      <c r="AA6" s="433">
        <v>26</v>
      </c>
      <c r="AB6" s="433">
        <v>27</v>
      </c>
      <c r="AC6" s="433">
        <v>28</v>
      </c>
      <c r="AD6" s="433">
        <v>29</v>
      </c>
      <c r="AE6" s="433">
        <v>30</v>
      </c>
      <c r="AF6" s="433">
        <v>31</v>
      </c>
      <c r="AG6" s="433">
        <v>32</v>
      </c>
      <c r="AH6" s="433">
        <v>33</v>
      </c>
      <c r="AI6" s="433">
        <v>34</v>
      </c>
      <c r="AJ6" s="433">
        <v>35</v>
      </c>
      <c r="AK6" s="433">
        <v>36</v>
      </c>
      <c r="AL6" s="433">
        <v>37</v>
      </c>
      <c r="AM6" s="433">
        <v>38</v>
      </c>
      <c r="AN6" s="433">
        <v>39</v>
      </c>
      <c r="AO6" s="433">
        <v>40</v>
      </c>
      <c r="AP6" s="433">
        <v>41</v>
      </c>
      <c r="AQ6" s="433">
        <v>42</v>
      </c>
      <c r="AR6" s="433">
        <v>43</v>
      </c>
      <c r="AS6" s="433">
        <v>44</v>
      </c>
      <c r="AT6" s="433">
        <v>45</v>
      </c>
      <c r="AU6" s="433">
        <v>46</v>
      </c>
      <c r="AV6" s="433">
        <v>47</v>
      </c>
      <c r="AW6" s="433">
        <v>48</v>
      </c>
      <c r="AX6" s="433">
        <v>49</v>
      </c>
      <c r="AY6" s="433">
        <v>50</v>
      </c>
      <c r="AZ6" s="433">
        <v>51</v>
      </c>
      <c r="BA6" s="433">
        <v>52</v>
      </c>
    </row>
    <row r="7" spans="1:54" ht="51" customHeight="1">
      <c r="A7" s="221" t="s">
        <v>40</v>
      </c>
      <c r="B7" s="533" t="s">
        <v>181</v>
      </c>
      <c r="C7" s="533" t="s">
        <v>181</v>
      </c>
      <c r="D7" s="533" t="s">
        <v>181</v>
      </c>
      <c r="E7" s="533" t="s">
        <v>181</v>
      </c>
      <c r="F7" s="533" t="s">
        <v>181</v>
      </c>
      <c r="G7" s="533" t="s">
        <v>181</v>
      </c>
      <c r="H7" s="533" t="s">
        <v>181</v>
      </c>
      <c r="I7" s="533" t="s">
        <v>181</v>
      </c>
      <c r="J7" s="533" t="s">
        <v>181</v>
      </c>
      <c r="K7" s="533" t="s">
        <v>181</v>
      </c>
      <c r="L7" s="533" t="s">
        <v>181</v>
      </c>
      <c r="M7" s="533" t="s">
        <v>181</v>
      </c>
      <c r="N7" s="533" t="s">
        <v>181</v>
      </c>
      <c r="O7" s="533" t="s">
        <v>181</v>
      </c>
      <c r="P7" s="533" t="s">
        <v>181</v>
      </c>
      <c r="Q7" s="533" t="s">
        <v>181</v>
      </c>
      <c r="R7" s="533" t="s">
        <v>181</v>
      </c>
      <c r="S7" s="533" t="s">
        <v>181</v>
      </c>
      <c r="T7" s="434" t="s">
        <v>8</v>
      </c>
      <c r="U7" s="434" t="s">
        <v>8</v>
      </c>
      <c r="V7" s="533" t="s">
        <v>181</v>
      </c>
      <c r="W7" s="533" t="s">
        <v>181</v>
      </c>
      <c r="X7" s="533" t="s">
        <v>181</v>
      </c>
      <c r="Y7" s="533" t="s">
        <v>181</v>
      </c>
      <c r="Z7" s="533" t="s">
        <v>181</v>
      </c>
      <c r="AA7" s="533" t="s">
        <v>181</v>
      </c>
      <c r="AB7" s="533" t="s">
        <v>181</v>
      </c>
      <c r="AC7" s="533" t="s">
        <v>181</v>
      </c>
      <c r="AD7" s="533" t="s">
        <v>181</v>
      </c>
      <c r="AE7" s="533" t="s">
        <v>181</v>
      </c>
      <c r="AF7" s="533" t="s">
        <v>181</v>
      </c>
      <c r="AG7" s="533" t="s">
        <v>181</v>
      </c>
      <c r="AH7" s="533" t="s">
        <v>181</v>
      </c>
      <c r="AI7" s="533" t="s">
        <v>181</v>
      </c>
      <c r="AJ7" s="533" t="s">
        <v>181</v>
      </c>
      <c r="AK7" s="533" t="s">
        <v>181</v>
      </c>
      <c r="AL7" s="534" t="s">
        <v>182</v>
      </c>
      <c r="AM7" s="533" t="s">
        <v>181</v>
      </c>
      <c r="AN7" s="533" t="s">
        <v>181</v>
      </c>
      <c r="AO7" s="533" t="s">
        <v>181</v>
      </c>
      <c r="AP7" s="535" t="s">
        <v>70</v>
      </c>
      <c r="AQ7" s="536" t="s">
        <v>6</v>
      </c>
      <c r="AR7" s="536" t="s">
        <v>6</v>
      </c>
      <c r="AS7" s="434" t="s">
        <v>8</v>
      </c>
      <c r="AT7" s="434" t="s">
        <v>8</v>
      </c>
      <c r="AU7" s="434" t="s">
        <v>8</v>
      </c>
      <c r="AV7" s="434" t="s">
        <v>8</v>
      </c>
      <c r="AW7" s="434" t="s">
        <v>8</v>
      </c>
      <c r="AX7" s="434" t="s">
        <v>8</v>
      </c>
      <c r="AY7" s="434" t="s">
        <v>8</v>
      </c>
      <c r="AZ7" s="434" t="s">
        <v>8</v>
      </c>
      <c r="BA7" s="434" t="s">
        <v>8</v>
      </c>
      <c r="BB7" s="9"/>
    </row>
    <row r="8" spans="1:54" ht="28.5" customHeight="1">
      <c r="A8" s="221" t="s">
        <v>24</v>
      </c>
      <c r="B8" s="533" t="s">
        <v>181</v>
      </c>
      <c r="C8" s="533" t="s">
        <v>181</v>
      </c>
      <c r="D8" s="533" t="s">
        <v>181</v>
      </c>
      <c r="E8" s="533" t="s">
        <v>181</v>
      </c>
      <c r="F8" s="533" t="s">
        <v>181</v>
      </c>
      <c r="G8" s="533" t="s">
        <v>181</v>
      </c>
      <c r="H8" s="533" t="s">
        <v>181</v>
      </c>
      <c r="I8" s="533" t="s">
        <v>181</v>
      </c>
      <c r="J8" s="533" t="s">
        <v>181</v>
      </c>
      <c r="K8" s="533" t="s">
        <v>181</v>
      </c>
      <c r="L8" s="578" t="s">
        <v>184</v>
      </c>
      <c r="M8" s="578" t="s">
        <v>184</v>
      </c>
      <c r="N8" s="578" t="s">
        <v>184</v>
      </c>
      <c r="O8" s="536" t="s">
        <v>6</v>
      </c>
      <c r="P8" s="579" t="s">
        <v>186</v>
      </c>
      <c r="Q8" s="579" t="s">
        <v>186</v>
      </c>
      <c r="R8" s="579" t="s">
        <v>186</v>
      </c>
      <c r="S8" s="579" t="s">
        <v>186</v>
      </c>
      <c r="T8" s="434" t="s">
        <v>8</v>
      </c>
      <c r="U8" s="434" t="s">
        <v>8</v>
      </c>
      <c r="V8" s="533" t="s">
        <v>181</v>
      </c>
      <c r="W8" s="533" t="s">
        <v>181</v>
      </c>
      <c r="X8" s="533" t="s">
        <v>181</v>
      </c>
      <c r="Y8" s="533" t="s">
        <v>181</v>
      </c>
      <c r="Z8" s="533" t="s">
        <v>181</v>
      </c>
      <c r="AA8" s="533" t="s">
        <v>181</v>
      </c>
      <c r="AB8" s="533" t="s">
        <v>181</v>
      </c>
      <c r="AC8" s="533" t="s">
        <v>181</v>
      </c>
      <c r="AD8" s="533" t="s">
        <v>181</v>
      </c>
      <c r="AE8" s="533" t="s">
        <v>181</v>
      </c>
      <c r="AF8" s="533" t="s">
        <v>181</v>
      </c>
      <c r="AG8" s="533" t="s">
        <v>181</v>
      </c>
      <c r="AH8" s="533" t="s">
        <v>181</v>
      </c>
      <c r="AI8" s="578" t="s">
        <v>184</v>
      </c>
      <c r="AJ8" s="578" t="s">
        <v>184</v>
      </c>
      <c r="AK8" s="578" t="s">
        <v>184</v>
      </c>
      <c r="AL8" s="536" t="s">
        <v>6</v>
      </c>
      <c r="AM8" s="579" t="s">
        <v>186</v>
      </c>
      <c r="AN8" s="579" t="s">
        <v>186</v>
      </c>
      <c r="AO8" s="579" t="s">
        <v>186</v>
      </c>
      <c r="AP8" s="579" t="s">
        <v>186</v>
      </c>
      <c r="AQ8" s="579" t="s">
        <v>186</v>
      </c>
      <c r="AR8" s="535" t="s">
        <v>70</v>
      </c>
      <c r="AS8" s="434" t="s">
        <v>8</v>
      </c>
      <c r="AT8" s="434" t="s">
        <v>8</v>
      </c>
      <c r="AU8" s="434" t="s">
        <v>8</v>
      </c>
      <c r="AV8" s="434" t="s">
        <v>8</v>
      </c>
      <c r="AW8" s="434" t="s">
        <v>8</v>
      </c>
      <c r="AX8" s="434" t="s">
        <v>8</v>
      </c>
      <c r="AY8" s="434" t="s">
        <v>8</v>
      </c>
      <c r="AZ8" s="434" t="s">
        <v>8</v>
      </c>
      <c r="BA8" s="434" t="s">
        <v>8</v>
      </c>
      <c r="BB8" s="9"/>
    </row>
    <row r="9" spans="1:54" ht="28.5" customHeight="1">
      <c r="A9" s="221" t="s">
        <v>25</v>
      </c>
      <c r="B9" s="533" t="s">
        <v>181</v>
      </c>
      <c r="C9" s="533" t="s">
        <v>181</v>
      </c>
      <c r="D9" s="533" t="s">
        <v>181</v>
      </c>
      <c r="E9" s="533" t="s">
        <v>181</v>
      </c>
      <c r="F9" s="533" t="s">
        <v>181</v>
      </c>
      <c r="G9" s="533" t="s">
        <v>181</v>
      </c>
      <c r="H9" s="533" t="s">
        <v>181</v>
      </c>
      <c r="I9" s="533" t="s">
        <v>181</v>
      </c>
      <c r="J9" s="533" t="s">
        <v>181</v>
      </c>
      <c r="K9" s="533" t="s">
        <v>181</v>
      </c>
      <c r="L9" s="578" t="s">
        <v>184</v>
      </c>
      <c r="M9" s="578" t="s">
        <v>184</v>
      </c>
      <c r="N9" s="578" t="s">
        <v>184</v>
      </c>
      <c r="O9" s="536" t="s">
        <v>6</v>
      </c>
      <c r="P9" s="579" t="s">
        <v>186</v>
      </c>
      <c r="Q9" s="579" t="s">
        <v>186</v>
      </c>
      <c r="R9" s="579" t="s">
        <v>186</v>
      </c>
      <c r="S9" s="579" t="s">
        <v>186</v>
      </c>
      <c r="T9" s="434" t="s">
        <v>8</v>
      </c>
      <c r="U9" s="434" t="s">
        <v>8</v>
      </c>
      <c r="V9" s="533" t="s">
        <v>181</v>
      </c>
      <c r="W9" s="533" t="s">
        <v>181</v>
      </c>
      <c r="X9" s="533" t="s">
        <v>181</v>
      </c>
      <c r="Y9" s="533" t="s">
        <v>181</v>
      </c>
      <c r="Z9" s="533" t="s">
        <v>181</v>
      </c>
      <c r="AA9" s="533" t="s">
        <v>181</v>
      </c>
      <c r="AB9" s="533" t="s">
        <v>181</v>
      </c>
      <c r="AC9" s="533" t="s">
        <v>181</v>
      </c>
      <c r="AD9" s="533" t="s">
        <v>181</v>
      </c>
      <c r="AE9" s="533" t="s">
        <v>181</v>
      </c>
      <c r="AF9" s="533" t="s">
        <v>181</v>
      </c>
      <c r="AG9" s="533" t="s">
        <v>181</v>
      </c>
      <c r="AH9" s="533" t="s">
        <v>181</v>
      </c>
      <c r="AI9" s="578" t="s">
        <v>184</v>
      </c>
      <c r="AJ9" s="578" t="s">
        <v>184</v>
      </c>
      <c r="AK9" s="578" t="s">
        <v>184</v>
      </c>
      <c r="AL9" s="536" t="s">
        <v>6</v>
      </c>
      <c r="AM9" s="579" t="s">
        <v>186</v>
      </c>
      <c r="AN9" s="579" t="s">
        <v>186</v>
      </c>
      <c r="AO9" s="579" t="s">
        <v>186</v>
      </c>
      <c r="AP9" s="579" t="s">
        <v>186</v>
      </c>
      <c r="AQ9" s="535" t="s">
        <v>70</v>
      </c>
      <c r="AR9" s="580" t="s">
        <v>7</v>
      </c>
      <c r="AS9" s="435"/>
      <c r="AT9" s="435"/>
      <c r="AU9" s="435"/>
      <c r="AV9" s="435"/>
      <c r="AW9" s="435"/>
      <c r="AX9" s="435"/>
      <c r="AY9" s="435"/>
      <c r="AZ9" s="435"/>
      <c r="BA9" s="435"/>
      <c r="BB9" s="9"/>
    </row>
    <row r="10" spans="1:54" ht="16.5" thickBot="1">
      <c r="A10" s="9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9"/>
    </row>
    <row r="11" spans="1:54" ht="16.5" thickBot="1">
      <c r="A11" s="648" t="s">
        <v>180</v>
      </c>
      <c r="B11" s="648"/>
      <c r="C11" s="648"/>
      <c r="D11" s="222"/>
      <c r="E11" s="613" t="s">
        <v>181</v>
      </c>
      <c r="F11" s="614"/>
      <c r="G11" s="223" t="s">
        <v>26</v>
      </c>
      <c r="H11" s="224" t="s">
        <v>111</v>
      </c>
      <c r="I11" s="225"/>
      <c r="J11" s="225"/>
      <c r="K11" s="225"/>
      <c r="L11" s="225"/>
      <c r="M11" s="225"/>
      <c r="N11" s="225"/>
      <c r="O11" s="226"/>
      <c r="P11" s="225"/>
      <c r="Q11" s="611" t="s">
        <v>6</v>
      </c>
      <c r="R11" s="612"/>
      <c r="S11" s="223" t="s">
        <v>26</v>
      </c>
      <c r="T11" s="226"/>
      <c r="U11" s="224" t="s">
        <v>5</v>
      </c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6"/>
      <c r="AG11" s="226"/>
      <c r="AH11" s="223"/>
      <c r="AI11" s="223"/>
      <c r="AJ11" s="226"/>
      <c r="AK11" s="226"/>
      <c r="AL11" s="226"/>
      <c r="AM11" s="623" t="s">
        <v>182</v>
      </c>
      <c r="AN11" s="624"/>
      <c r="AO11" s="223" t="s">
        <v>26</v>
      </c>
      <c r="AP11" s="224" t="s">
        <v>183</v>
      </c>
      <c r="AQ11" s="225"/>
      <c r="AR11" s="225"/>
      <c r="AS11" s="225"/>
      <c r="AT11" s="225"/>
      <c r="AU11" s="225"/>
      <c r="AV11" s="174"/>
      <c r="AW11" s="175"/>
      <c r="AX11" s="174"/>
      <c r="AY11" s="176"/>
      <c r="AZ11" s="176"/>
      <c r="BA11" s="15"/>
      <c r="BB11" s="9"/>
    </row>
    <row r="12" spans="1:54" ht="16.5" thickBot="1">
      <c r="A12" s="648"/>
      <c r="B12" s="648"/>
      <c r="C12" s="648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3"/>
      <c r="AI12" s="223"/>
      <c r="AJ12" s="223"/>
      <c r="AK12" s="226"/>
      <c r="AL12" s="226"/>
      <c r="AM12" s="226"/>
      <c r="AN12" s="223"/>
      <c r="AO12" s="223"/>
      <c r="AP12" s="223"/>
      <c r="AQ12" s="223"/>
      <c r="AR12" s="223"/>
      <c r="AS12" s="226"/>
      <c r="AT12" s="226"/>
      <c r="AU12" s="226"/>
      <c r="AV12" s="175"/>
      <c r="AW12" s="175"/>
      <c r="AX12" s="175"/>
      <c r="AY12" s="177"/>
      <c r="AZ12" s="177"/>
      <c r="BA12" s="177"/>
      <c r="BB12" s="9"/>
    </row>
    <row r="13" spans="1:54" ht="16.5" thickBot="1">
      <c r="A13" s="227"/>
      <c r="B13" s="223"/>
      <c r="C13" s="223"/>
      <c r="D13" s="223"/>
      <c r="E13" s="615" t="s">
        <v>184</v>
      </c>
      <c r="F13" s="616"/>
      <c r="G13" s="223" t="s">
        <v>26</v>
      </c>
      <c r="H13" s="224" t="s">
        <v>185</v>
      </c>
      <c r="I13" s="225"/>
      <c r="J13" s="225"/>
      <c r="K13" s="225"/>
      <c r="L13" s="225"/>
      <c r="M13" s="225"/>
      <c r="N13" s="226"/>
      <c r="O13" s="225"/>
      <c r="P13" s="225"/>
      <c r="Q13" s="621" t="s">
        <v>8</v>
      </c>
      <c r="R13" s="622"/>
      <c r="S13" s="223" t="s">
        <v>26</v>
      </c>
      <c r="T13" s="225"/>
      <c r="U13" s="224" t="s">
        <v>27</v>
      </c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6"/>
      <c r="AH13" s="226"/>
      <c r="AI13" s="226"/>
      <c r="AJ13" s="226"/>
      <c r="AK13" s="226"/>
      <c r="AL13" s="226"/>
      <c r="AM13" s="637" t="s">
        <v>7</v>
      </c>
      <c r="AN13" s="638"/>
      <c r="AO13" s="223" t="s">
        <v>26</v>
      </c>
      <c r="AP13" s="224" t="s">
        <v>28</v>
      </c>
      <c r="AQ13" s="226"/>
      <c r="AR13" s="225"/>
      <c r="AS13" s="226"/>
      <c r="AT13" s="226"/>
      <c r="AU13" s="226"/>
      <c r="AV13" s="175"/>
      <c r="AW13" s="174"/>
      <c r="AX13" s="174"/>
      <c r="AY13" s="177"/>
      <c r="AZ13" s="15"/>
      <c r="BA13" s="15"/>
      <c r="BB13" s="9"/>
    </row>
    <row r="14" spans="1:54" ht="16.5" thickBot="1">
      <c r="A14" s="227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3"/>
      <c r="AT14" s="223"/>
      <c r="AU14" s="223"/>
      <c r="AV14" s="173"/>
      <c r="AW14" s="173"/>
      <c r="AX14" s="173"/>
      <c r="AY14" s="15"/>
      <c r="AZ14" s="15"/>
      <c r="BA14" s="15"/>
      <c r="BB14" s="9"/>
    </row>
    <row r="15" spans="1:54" ht="16.5" thickBot="1">
      <c r="A15" s="227"/>
      <c r="B15" s="223"/>
      <c r="C15" s="223"/>
      <c r="D15" s="223"/>
      <c r="E15" s="609" t="s">
        <v>186</v>
      </c>
      <c r="F15" s="610"/>
      <c r="G15" s="223" t="s">
        <v>26</v>
      </c>
      <c r="H15" s="224" t="s">
        <v>130</v>
      </c>
      <c r="I15" s="225"/>
      <c r="J15" s="225"/>
      <c r="K15" s="225"/>
      <c r="L15" s="225"/>
      <c r="M15" s="225"/>
      <c r="N15" s="225"/>
      <c r="O15" s="226"/>
      <c r="P15" s="225"/>
      <c r="Q15" s="620"/>
      <c r="R15" s="620"/>
      <c r="S15" s="228"/>
      <c r="T15" s="228"/>
      <c r="U15" s="228"/>
      <c r="V15" s="228"/>
      <c r="W15" s="228"/>
      <c r="X15" s="228"/>
      <c r="Y15" s="225"/>
      <c r="Z15" s="225"/>
      <c r="AA15" s="225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635" t="s">
        <v>70</v>
      </c>
      <c r="AN15" s="636"/>
      <c r="AO15" s="223" t="s">
        <v>26</v>
      </c>
      <c r="AP15" s="224" t="s">
        <v>71</v>
      </c>
      <c r="AQ15" s="225"/>
      <c r="AR15" s="225"/>
      <c r="AS15" s="225"/>
      <c r="AT15" s="225"/>
      <c r="AU15" s="225"/>
      <c r="AV15" s="174"/>
      <c r="AW15" s="174"/>
      <c r="AX15" s="174"/>
      <c r="AY15" s="177"/>
      <c r="AZ15" s="15"/>
      <c r="BA15" s="15"/>
      <c r="BB15" s="9"/>
    </row>
    <row r="16" spans="1:54" ht="15.75">
      <c r="A16" s="229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173"/>
      <c r="AW16" s="173"/>
      <c r="AX16" s="173"/>
      <c r="AY16" s="15"/>
      <c r="AZ16" s="15"/>
      <c r="BA16" s="15"/>
      <c r="BB16" s="9"/>
    </row>
    <row r="17" spans="1:54" ht="29.25" customHeight="1">
      <c r="A17" s="625" t="s">
        <v>109</v>
      </c>
      <c r="B17" s="625"/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5"/>
      <c r="AH17" s="625"/>
      <c r="AI17" s="625"/>
      <c r="AJ17" s="625"/>
      <c r="AK17" s="625"/>
      <c r="AL17" s="625"/>
      <c r="AM17" s="625"/>
      <c r="AN17" s="625"/>
      <c r="AO17" s="625"/>
      <c r="AP17" s="625"/>
      <c r="AQ17" s="625"/>
      <c r="AR17" s="625"/>
      <c r="AS17" s="625"/>
      <c r="AT17" s="625"/>
      <c r="AU17" s="625"/>
      <c r="AV17" s="625"/>
      <c r="AW17" s="625"/>
      <c r="AX17" s="625"/>
      <c r="AY17" s="625"/>
      <c r="AZ17" s="625"/>
      <c r="BA17" s="625"/>
      <c r="BB17" s="9"/>
    </row>
    <row r="18" spans="1:54" ht="35.25" customHeight="1">
      <c r="A18" s="626" t="s">
        <v>110</v>
      </c>
      <c r="B18" s="617" t="s">
        <v>111</v>
      </c>
      <c r="C18" s="618"/>
      <c r="D18" s="618"/>
      <c r="E18" s="618"/>
      <c r="F18" s="618"/>
      <c r="G18" s="618"/>
      <c r="H18" s="619"/>
      <c r="I18" s="628" t="s">
        <v>5</v>
      </c>
      <c r="J18" s="629"/>
      <c r="K18" s="629"/>
      <c r="L18" s="629"/>
      <c r="M18" s="629"/>
      <c r="N18" s="629"/>
      <c r="O18" s="629"/>
      <c r="P18" s="630"/>
      <c r="Q18" s="628" t="s">
        <v>114</v>
      </c>
      <c r="R18" s="629"/>
      <c r="S18" s="629"/>
      <c r="T18" s="629"/>
      <c r="U18" s="629"/>
      <c r="V18" s="629"/>
      <c r="W18" s="630"/>
      <c r="X18" s="628" t="s">
        <v>115</v>
      </c>
      <c r="Y18" s="629"/>
      <c r="Z18" s="629"/>
      <c r="AA18" s="629"/>
      <c r="AB18" s="629"/>
      <c r="AC18" s="629"/>
      <c r="AD18" s="629"/>
      <c r="AE18" s="629"/>
      <c r="AF18" s="630"/>
      <c r="AG18" s="628" t="s">
        <v>28</v>
      </c>
      <c r="AH18" s="629"/>
      <c r="AI18" s="629"/>
      <c r="AJ18" s="629"/>
      <c r="AK18" s="629"/>
      <c r="AL18" s="629"/>
      <c r="AM18" s="630"/>
      <c r="AN18" s="628" t="s">
        <v>36</v>
      </c>
      <c r="AO18" s="629"/>
      <c r="AP18" s="629"/>
      <c r="AQ18" s="629"/>
      <c r="AR18" s="629"/>
      <c r="AS18" s="629"/>
      <c r="AT18" s="629"/>
      <c r="AU18" s="629"/>
      <c r="AV18" s="630"/>
      <c r="AW18" s="634" t="s">
        <v>27</v>
      </c>
      <c r="AX18" s="634"/>
      <c r="AY18" s="628" t="s">
        <v>30</v>
      </c>
      <c r="AZ18" s="629"/>
      <c r="BA18" s="630"/>
      <c r="BB18" s="9"/>
    </row>
    <row r="19" spans="1:54" ht="120" customHeight="1">
      <c r="A19" s="627"/>
      <c r="B19" s="634" t="s">
        <v>112</v>
      </c>
      <c r="C19" s="634"/>
      <c r="D19" s="634" t="s">
        <v>113</v>
      </c>
      <c r="E19" s="634"/>
      <c r="F19" s="634" t="s">
        <v>214</v>
      </c>
      <c r="G19" s="634"/>
      <c r="H19" s="634"/>
      <c r="I19" s="631"/>
      <c r="J19" s="632"/>
      <c r="K19" s="632"/>
      <c r="L19" s="632"/>
      <c r="M19" s="632"/>
      <c r="N19" s="632"/>
      <c r="O19" s="632"/>
      <c r="P19" s="633"/>
      <c r="Q19" s="631"/>
      <c r="R19" s="632"/>
      <c r="S19" s="632"/>
      <c r="T19" s="632"/>
      <c r="U19" s="632"/>
      <c r="V19" s="632"/>
      <c r="W19" s="633"/>
      <c r="X19" s="631"/>
      <c r="Y19" s="632"/>
      <c r="Z19" s="632"/>
      <c r="AA19" s="632"/>
      <c r="AB19" s="632"/>
      <c r="AC19" s="632"/>
      <c r="AD19" s="632"/>
      <c r="AE19" s="632"/>
      <c r="AF19" s="633"/>
      <c r="AG19" s="631"/>
      <c r="AH19" s="632"/>
      <c r="AI19" s="632"/>
      <c r="AJ19" s="632"/>
      <c r="AK19" s="632"/>
      <c r="AL19" s="632"/>
      <c r="AM19" s="633"/>
      <c r="AN19" s="631"/>
      <c r="AO19" s="632"/>
      <c r="AP19" s="632"/>
      <c r="AQ19" s="632"/>
      <c r="AR19" s="632"/>
      <c r="AS19" s="632"/>
      <c r="AT19" s="632"/>
      <c r="AU19" s="632"/>
      <c r="AV19" s="633"/>
      <c r="AW19" s="634"/>
      <c r="AX19" s="634"/>
      <c r="AY19" s="631"/>
      <c r="AZ19" s="632"/>
      <c r="BA19" s="633"/>
      <c r="BB19" s="9"/>
    </row>
    <row r="20" spans="1:54" ht="21.75" customHeight="1">
      <c r="A20" s="589" t="s">
        <v>40</v>
      </c>
      <c r="B20" s="655">
        <v>38</v>
      </c>
      <c r="C20" s="655"/>
      <c r="D20" s="655">
        <v>1368</v>
      </c>
      <c r="E20" s="655"/>
      <c r="F20" s="655">
        <v>57</v>
      </c>
      <c r="G20" s="655"/>
      <c r="H20" s="655"/>
      <c r="I20" s="650">
        <v>2</v>
      </c>
      <c r="J20" s="651"/>
      <c r="K20" s="651"/>
      <c r="L20" s="651"/>
      <c r="M20" s="651"/>
      <c r="N20" s="651"/>
      <c r="O20" s="651"/>
      <c r="P20" s="652"/>
      <c r="Q20" s="650">
        <v>0</v>
      </c>
      <c r="R20" s="651"/>
      <c r="S20" s="651"/>
      <c r="T20" s="651"/>
      <c r="U20" s="651"/>
      <c r="V20" s="651"/>
      <c r="W20" s="652"/>
      <c r="X20" s="656">
        <v>0</v>
      </c>
      <c r="Y20" s="656"/>
      <c r="Z20" s="656"/>
      <c r="AA20" s="656"/>
      <c r="AB20" s="656"/>
      <c r="AC20" s="656"/>
      <c r="AD20" s="656"/>
      <c r="AE20" s="656"/>
      <c r="AF20" s="656"/>
      <c r="AG20" s="655">
        <v>0</v>
      </c>
      <c r="AH20" s="655"/>
      <c r="AI20" s="655"/>
      <c r="AJ20" s="655"/>
      <c r="AK20" s="655"/>
      <c r="AL20" s="655"/>
      <c r="AM20" s="655"/>
      <c r="AN20" s="644">
        <v>1</v>
      </c>
      <c r="AO20" s="644"/>
      <c r="AP20" s="644"/>
      <c r="AQ20" s="644"/>
      <c r="AR20" s="644"/>
      <c r="AS20" s="644"/>
      <c r="AT20" s="644"/>
      <c r="AU20" s="644"/>
      <c r="AV20" s="644"/>
      <c r="AW20" s="650">
        <v>11</v>
      </c>
      <c r="AX20" s="652"/>
      <c r="AY20" s="650">
        <v>52</v>
      </c>
      <c r="AZ20" s="651"/>
      <c r="BA20" s="652"/>
      <c r="BB20" s="9"/>
    </row>
    <row r="21" spans="1:54" ht="18.75" customHeight="1">
      <c r="A21" s="589" t="s">
        <v>24</v>
      </c>
      <c r="B21" s="655">
        <v>24.7</v>
      </c>
      <c r="C21" s="655"/>
      <c r="D21" s="655">
        <v>888</v>
      </c>
      <c r="E21" s="655"/>
      <c r="F21" s="655">
        <v>37</v>
      </c>
      <c r="G21" s="655"/>
      <c r="H21" s="655"/>
      <c r="I21" s="661">
        <v>1.3</v>
      </c>
      <c r="J21" s="662"/>
      <c r="K21" s="662"/>
      <c r="L21" s="662"/>
      <c r="M21" s="662"/>
      <c r="N21" s="662"/>
      <c r="O21" s="662"/>
      <c r="P21" s="663"/>
      <c r="Q21" s="650">
        <v>14</v>
      </c>
      <c r="R21" s="651"/>
      <c r="S21" s="651"/>
      <c r="T21" s="651"/>
      <c r="U21" s="651"/>
      <c r="V21" s="651"/>
      <c r="W21" s="652"/>
      <c r="X21" s="657">
        <v>0</v>
      </c>
      <c r="Y21" s="658"/>
      <c r="Z21" s="658"/>
      <c r="AA21" s="658"/>
      <c r="AB21" s="658"/>
      <c r="AC21" s="658"/>
      <c r="AD21" s="658"/>
      <c r="AE21" s="658"/>
      <c r="AF21" s="659"/>
      <c r="AG21" s="644">
        <v>0</v>
      </c>
      <c r="AH21" s="644"/>
      <c r="AI21" s="644"/>
      <c r="AJ21" s="644"/>
      <c r="AK21" s="644"/>
      <c r="AL21" s="644"/>
      <c r="AM21" s="644"/>
      <c r="AN21" s="644">
        <v>1</v>
      </c>
      <c r="AO21" s="644"/>
      <c r="AP21" s="644"/>
      <c r="AQ21" s="644"/>
      <c r="AR21" s="644"/>
      <c r="AS21" s="644"/>
      <c r="AT21" s="644"/>
      <c r="AU21" s="644"/>
      <c r="AV21" s="644"/>
      <c r="AW21" s="650">
        <v>11</v>
      </c>
      <c r="AX21" s="652"/>
      <c r="AY21" s="650">
        <v>52</v>
      </c>
      <c r="AZ21" s="651"/>
      <c r="BA21" s="652"/>
      <c r="BB21" s="9"/>
    </row>
    <row r="22" spans="1:54" ht="18.75" customHeight="1">
      <c r="A22" s="590" t="s">
        <v>25</v>
      </c>
      <c r="B22" s="655">
        <v>21.3</v>
      </c>
      <c r="C22" s="655"/>
      <c r="D22" s="655">
        <v>768</v>
      </c>
      <c r="E22" s="655"/>
      <c r="F22" s="655">
        <v>32</v>
      </c>
      <c r="G22" s="655"/>
      <c r="H22" s="655"/>
      <c r="I22" s="606">
        <v>2</v>
      </c>
      <c r="J22" s="607"/>
      <c r="K22" s="607"/>
      <c r="L22" s="607"/>
      <c r="M22" s="607"/>
      <c r="N22" s="607"/>
      <c r="O22" s="607"/>
      <c r="P22" s="608"/>
      <c r="Q22" s="606">
        <v>16.7</v>
      </c>
      <c r="R22" s="607"/>
      <c r="S22" s="607"/>
      <c r="T22" s="607"/>
      <c r="U22" s="607"/>
      <c r="V22" s="607"/>
      <c r="W22" s="608"/>
      <c r="X22" s="645">
        <v>0</v>
      </c>
      <c r="Y22" s="646"/>
      <c r="Z22" s="646"/>
      <c r="AA22" s="646"/>
      <c r="AB22" s="646"/>
      <c r="AC22" s="646"/>
      <c r="AD22" s="646"/>
      <c r="AE22" s="646"/>
      <c r="AF22" s="647"/>
      <c r="AG22" s="660">
        <v>1</v>
      </c>
      <c r="AH22" s="660"/>
      <c r="AI22" s="660"/>
      <c r="AJ22" s="660"/>
      <c r="AK22" s="660"/>
      <c r="AL22" s="660"/>
      <c r="AM22" s="660"/>
      <c r="AN22" s="660">
        <v>1</v>
      </c>
      <c r="AO22" s="660"/>
      <c r="AP22" s="660"/>
      <c r="AQ22" s="660"/>
      <c r="AR22" s="660"/>
      <c r="AS22" s="660"/>
      <c r="AT22" s="660"/>
      <c r="AU22" s="660"/>
      <c r="AV22" s="660"/>
      <c r="AW22" s="650">
        <v>0</v>
      </c>
      <c r="AX22" s="652"/>
      <c r="AY22" s="650">
        <v>43</v>
      </c>
      <c r="AZ22" s="651"/>
      <c r="BA22" s="652"/>
      <c r="BB22" s="9"/>
    </row>
    <row r="23" spans="1:54" ht="27" customHeight="1">
      <c r="A23" s="591" t="s">
        <v>4</v>
      </c>
      <c r="B23" s="728">
        <f>SUM(B20:B22)</f>
        <v>84</v>
      </c>
      <c r="C23" s="728"/>
      <c r="D23" s="728">
        <f>SUM(D20:D22)</f>
        <v>3024</v>
      </c>
      <c r="E23" s="728"/>
      <c r="F23" s="728">
        <f>SUM(F20:F22)</f>
        <v>126</v>
      </c>
      <c r="G23" s="728"/>
      <c r="H23" s="728"/>
      <c r="I23" s="643">
        <f>SUM(I20:I22)</f>
        <v>5.3</v>
      </c>
      <c r="J23" s="643"/>
      <c r="K23" s="643"/>
      <c r="L23" s="643"/>
      <c r="M23" s="643"/>
      <c r="N23" s="643"/>
      <c r="O23" s="643"/>
      <c r="P23" s="643"/>
      <c r="Q23" s="643">
        <f>SUM(Q20:Q22)</f>
        <v>30.7</v>
      </c>
      <c r="R23" s="643"/>
      <c r="S23" s="643"/>
      <c r="T23" s="643"/>
      <c r="U23" s="643"/>
      <c r="V23" s="643"/>
      <c r="W23" s="643"/>
      <c r="X23" s="643">
        <v>0</v>
      </c>
      <c r="Y23" s="643"/>
      <c r="Z23" s="643"/>
      <c r="AA23" s="643"/>
      <c r="AB23" s="643"/>
      <c r="AC23" s="643"/>
      <c r="AD23" s="643"/>
      <c r="AE23" s="643"/>
      <c r="AF23" s="643"/>
      <c r="AG23" s="643">
        <f>SUM(AG20:AG22)</f>
        <v>1</v>
      </c>
      <c r="AH23" s="664"/>
      <c r="AI23" s="664"/>
      <c r="AJ23" s="664"/>
      <c r="AK23" s="664"/>
      <c r="AL23" s="664"/>
      <c r="AM23" s="664"/>
      <c r="AN23" s="643">
        <f>SUM(AN20:AN22)</f>
        <v>3</v>
      </c>
      <c r="AO23" s="643"/>
      <c r="AP23" s="643"/>
      <c r="AQ23" s="643"/>
      <c r="AR23" s="643"/>
      <c r="AS23" s="643"/>
      <c r="AT23" s="643"/>
      <c r="AU23" s="643"/>
      <c r="AV23" s="643"/>
      <c r="AW23" s="653">
        <f>SUM(AW20:AW22)</f>
        <v>22</v>
      </c>
      <c r="AX23" s="654"/>
      <c r="AY23" s="653">
        <f>SUM(AY20:AY22)</f>
        <v>147</v>
      </c>
      <c r="AZ23" s="729"/>
      <c r="BA23" s="654"/>
      <c r="BB23" s="9"/>
    </row>
    <row r="24" spans="1:5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9"/>
    </row>
    <row r="25" spans="1:5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</row>
    <row r="26" spans="1:5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</row>
    <row r="27" spans="1:5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</row>
    <row r="29" spans="1:5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</row>
    <row r="30" spans="1:5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</sheetData>
  <mergeCells count="127">
    <mergeCell ref="AD4:AD5"/>
    <mergeCell ref="AE4:AE5"/>
    <mergeCell ref="AM4:AM5"/>
    <mergeCell ref="Z4:Z5"/>
    <mergeCell ref="Q4:Q5"/>
    <mergeCell ref="R4:R5"/>
    <mergeCell ref="S4:S5"/>
    <mergeCell ref="T4:T5"/>
    <mergeCell ref="U4:U5"/>
    <mergeCell ref="AA4:AA5"/>
    <mergeCell ref="AB4:AB5"/>
    <mergeCell ref="AC4:AC5"/>
    <mergeCell ref="AG4:AG5"/>
    <mergeCell ref="AH4:AH5"/>
    <mergeCell ref="AI4:AI5"/>
    <mergeCell ref="AJ4:AJ5"/>
    <mergeCell ref="AK4:AK5"/>
    <mergeCell ref="AL4:AL5"/>
    <mergeCell ref="B3:F3"/>
    <mergeCell ref="L3:N3"/>
    <mergeCell ref="P3:S3"/>
    <mergeCell ref="T3:W3"/>
    <mergeCell ref="AC3:AF3"/>
    <mergeCell ref="AK3:AN3"/>
    <mergeCell ref="AP3:AS3"/>
    <mergeCell ref="AT3:AW3"/>
    <mergeCell ref="AY3:BA3"/>
    <mergeCell ref="AY18:BA19"/>
    <mergeCell ref="AN18:AV19"/>
    <mergeCell ref="AW18:AX19"/>
    <mergeCell ref="AZ4:AZ5"/>
    <mergeCell ref="BA4:BA5"/>
    <mergeCell ref="AX4:AX5"/>
    <mergeCell ref="AY4:AY5"/>
    <mergeCell ref="AR4:AR5"/>
    <mergeCell ref="AS4:AS5"/>
    <mergeCell ref="AT4:AT5"/>
    <mergeCell ref="AU4:AU5"/>
    <mergeCell ref="AV4:AV5"/>
    <mergeCell ref="AW4:AW5"/>
    <mergeCell ref="AN4:AN5"/>
    <mergeCell ref="AO4:AO5"/>
    <mergeCell ref="AP4:AP5"/>
    <mergeCell ref="AY21:BA21"/>
    <mergeCell ref="AY22:BA22"/>
    <mergeCell ref="AY23:BA23"/>
    <mergeCell ref="AW21:AX21"/>
    <mergeCell ref="AW20:AX20"/>
    <mergeCell ref="AW22:AX22"/>
    <mergeCell ref="AN20:AV20"/>
    <mergeCell ref="AN23:AV23"/>
    <mergeCell ref="AN22:AV22"/>
    <mergeCell ref="AY20:BA20"/>
    <mergeCell ref="L4:L5"/>
    <mergeCell ref="M4:M5"/>
    <mergeCell ref="N4:N5"/>
    <mergeCell ref="O4:O5"/>
    <mergeCell ref="P4:P5"/>
    <mergeCell ref="AQ4:AQ5"/>
    <mergeCell ref="I20:P20"/>
    <mergeCell ref="AW23:AX23"/>
    <mergeCell ref="AG20:AM20"/>
    <mergeCell ref="AG21:AM21"/>
    <mergeCell ref="Q20:W20"/>
    <mergeCell ref="X20:AF20"/>
    <mergeCell ref="X21:AF21"/>
    <mergeCell ref="AG22:AM22"/>
    <mergeCell ref="I23:P23"/>
    <mergeCell ref="Q21:W21"/>
    <mergeCell ref="I21:P21"/>
    <mergeCell ref="AG23:AM23"/>
    <mergeCell ref="Q23:W23"/>
    <mergeCell ref="V4:V5"/>
    <mergeCell ref="W4:W5"/>
    <mergeCell ref="X4:X5"/>
    <mergeCell ref="Y4:Y5"/>
    <mergeCell ref="AF4:AF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23:AF23"/>
    <mergeCell ref="AN21:AV21"/>
    <mergeCell ref="X22:AF22"/>
    <mergeCell ref="A11:C12"/>
    <mergeCell ref="B23:C23"/>
    <mergeCell ref="F21:H21"/>
    <mergeCell ref="F22:H22"/>
    <mergeCell ref="F23:H23"/>
    <mergeCell ref="D20:E20"/>
    <mergeCell ref="D21:E21"/>
    <mergeCell ref="D22:E22"/>
    <mergeCell ref="D23:E23"/>
    <mergeCell ref="F20:H20"/>
    <mergeCell ref="B20:C20"/>
    <mergeCell ref="B21:C21"/>
    <mergeCell ref="B22:C22"/>
    <mergeCell ref="X18:AF19"/>
    <mergeCell ref="AK1:AZ1"/>
    <mergeCell ref="I22:P22"/>
    <mergeCell ref="Q22:W22"/>
    <mergeCell ref="E15:F15"/>
    <mergeCell ref="Q11:R11"/>
    <mergeCell ref="E11:F11"/>
    <mergeCell ref="E13:F13"/>
    <mergeCell ref="B18:H18"/>
    <mergeCell ref="Q15:R15"/>
    <mergeCell ref="Q13:R13"/>
    <mergeCell ref="AM11:AN11"/>
    <mergeCell ref="A17:BA17"/>
    <mergeCell ref="A18:A19"/>
    <mergeCell ref="I18:P19"/>
    <mergeCell ref="Q18:W19"/>
    <mergeCell ref="B19:C19"/>
    <mergeCell ref="D19:E19"/>
    <mergeCell ref="AG18:AM19"/>
    <mergeCell ref="F19:H19"/>
    <mergeCell ref="AM15:AN15"/>
    <mergeCell ref="AM13:AN13"/>
    <mergeCell ref="A2:BA2"/>
    <mergeCell ref="A4:A5"/>
    <mergeCell ref="B4:B5"/>
  </mergeCells>
  <phoneticPr fontId="6" type="noConversion"/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21"/>
  <sheetViews>
    <sheetView view="pageBreakPreview" topLeftCell="A88" zoomScale="80" zoomScaleSheetLayoutView="80" workbookViewId="0">
      <selection activeCell="T52" sqref="T52"/>
    </sheetView>
  </sheetViews>
  <sheetFormatPr defaultRowHeight="12.75"/>
  <cols>
    <col min="1" max="1" width="2" style="2" customWidth="1"/>
    <col min="2" max="2" width="9.140625" style="2" hidden="1" customWidth="1"/>
    <col min="3" max="3" width="9.28515625" style="1" customWidth="1"/>
    <col min="4" max="4" width="36.28515625" style="1" customWidth="1"/>
    <col min="5" max="5" width="5.5703125" style="1" customWidth="1"/>
    <col min="6" max="6" width="5.42578125" style="1" customWidth="1"/>
    <col min="7" max="7" width="5.85546875" style="1" customWidth="1"/>
    <col min="8" max="8" width="6.85546875" style="1" customWidth="1"/>
    <col min="9" max="9" width="10.140625" style="1" customWidth="1"/>
    <col min="10" max="10" width="6.28515625" style="1" customWidth="1"/>
    <col min="11" max="11" width="6.85546875" style="1" customWidth="1"/>
    <col min="12" max="12" width="5.42578125" style="1" customWidth="1"/>
    <col min="13" max="13" width="10.42578125" style="1" customWidth="1"/>
    <col min="14" max="14" width="12.85546875" style="1" customWidth="1"/>
    <col min="15" max="15" width="12.7109375" style="1" customWidth="1"/>
    <col min="16" max="16" width="7.5703125" style="1" customWidth="1"/>
    <col min="17" max="17" width="19.42578125" style="1" customWidth="1"/>
    <col min="18" max="19" width="5.140625" style="1" customWidth="1"/>
    <col min="20" max="20" width="5.7109375" style="1" customWidth="1"/>
    <col min="21" max="21" width="6.5703125" style="1" customWidth="1"/>
    <col min="22" max="23" width="6.28515625" style="1" customWidth="1"/>
    <col min="24" max="24" width="5" style="2" customWidth="1"/>
    <col min="25" max="16384" width="9.140625" style="2"/>
  </cols>
  <sheetData>
    <row r="1" spans="3:23" ht="16.5" thickBot="1">
      <c r="C1" s="686" t="s">
        <v>116</v>
      </c>
      <c r="D1" s="686"/>
      <c r="E1" s="686"/>
      <c r="F1" s="686"/>
      <c r="G1" s="686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687"/>
    </row>
    <row r="2" spans="3:23" ht="32.25" customHeight="1" thickBot="1">
      <c r="C2" s="688" t="s">
        <v>41</v>
      </c>
      <c r="D2" s="692" t="s">
        <v>117</v>
      </c>
      <c r="E2" s="697" t="s">
        <v>118</v>
      </c>
      <c r="F2" s="698"/>
      <c r="G2" s="699"/>
      <c r="H2" s="700" t="s">
        <v>121</v>
      </c>
      <c r="I2" s="701"/>
      <c r="J2" s="701"/>
      <c r="K2" s="701"/>
      <c r="L2" s="701"/>
      <c r="M2" s="702"/>
      <c r="N2" s="702"/>
      <c r="O2" s="702"/>
      <c r="P2" s="702"/>
      <c r="Q2" s="703"/>
      <c r="R2" s="694" t="s">
        <v>31</v>
      </c>
      <c r="S2" s="695"/>
      <c r="T2" s="695"/>
      <c r="U2" s="695"/>
      <c r="V2" s="695"/>
      <c r="W2" s="696"/>
    </row>
    <row r="3" spans="3:23" ht="18.75" customHeight="1" thickBot="1">
      <c r="C3" s="689"/>
      <c r="D3" s="693"/>
      <c r="E3" s="690" t="s">
        <v>119</v>
      </c>
      <c r="F3" s="684" t="s">
        <v>120</v>
      </c>
      <c r="G3" s="682" t="s">
        <v>38</v>
      </c>
      <c r="H3" s="704" t="s">
        <v>215</v>
      </c>
      <c r="I3" s="680" t="s">
        <v>0</v>
      </c>
      <c r="J3" s="706" t="s">
        <v>122</v>
      </c>
      <c r="K3" s="707"/>
      <c r="L3" s="707"/>
      <c r="M3" s="707"/>
      <c r="N3" s="707"/>
      <c r="O3" s="707"/>
      <c r="P3" s="707"/>
      <c r="Q3" s="708"/>
      <c r="R3" s="679" t="s">
        <v>63</v>
      </c>
      <c r="S3" s="678"/>
      <c r="T3" s="677" t="s">
        <v>1</v>
      </c>
      <c r="U3" s="678"/>
      <c r="V3" s="677" t="s">
        <v>64</v>
      </c>
      <c r="W3" s="678"/>
    </row>
    <row r="4" spans="3:23" ht="18.75" customHeight="1" thickBot="1">
      <c r="C4" s="689"/>
      <c r="D4" s="693"/>
      <c r="E4" s="691"/>
      <c r="F4" s="685"/>
      <c r="G4" s="683"/>
      <c r="H4" s="705"/>
      <c r="I4" s="681"/>
      <c r="J4" s="709"/>
      <c r="K4" s="710"/>
      <c r="L4" s="710"/>
      <c r="M4" s="710"/>
      <c r="N4" s="710"/>
      <c r="O4" s="710"/>
      <c r="P4" s="710"/>
      <c r="Q4" s="711"/>
      <c r="R4" s="712" t="s">
        <v>126</v>
      </c>
      <c r="S4" s="713"/>
      <c r="T4" s="713"/>
      <c r="U4" s="713"/>
      <c r="V4" s="713"/>
      <c r="W4" s="714"/>
    </row>
    <row r="5" spans="3:23" ht="185.25" customHeight="1" thickBot="1">
      <c r="C5" s="689"/>
      <c r="D5" s="693"/>
      <c r="E5" s="691"/>
      <c r="F5" s="685"/>
      <c r="G5" s="683"/>
      <c r="H5" s="705"/>
      <c r="I5" s="681"/>
      <c r="J5" s="230" t="s">
        <v>123</v>
      </c>
      <c r="K5" s="230" t="s">
        <v>124</v>
      </c>
      <c r="L5" s="230" t="s">
        <v>125</v>
      </c>
      <c r="M5" s="233" t="s">
        <v>131</v>
      </c>
      <c r="N5" s="234" t="s">
        <v>132</v>
      </c>
      <c r="O5" s="235" t="s">
        <v>133</v>
      </c>
      <c r="P5" s="231" t="s">
        <v>127</v>
      </c>
      <c r="Q5" s="232" t="s">
        <v>134</v>
      </c>
      <c r="R5" s="416" t="s">
        <v>135</v>
      </c>
      <c r="S5" s="417" t="s">
        <v>136</v>
      </c>
      <c r="T5" s="520" t="s">
        <v>262</v>
      </c>
      <c r="U5" s="532" t="s">
        <v>263</v>
      </c>
      <c r="V5" s="551" t="s">
        <v>265</v>
      </c>
      <c r="W5" s="576" t="s">
        <v>267</v>
      </c>
    </row>
    <row r="6" spans="3:23" ht="17.25" customHeight="1" thickBot="1">
      <c r="C6" s="236">
        <v>1</v>
      </c>
      <c r="D6" s="237">
        <v>2</v>
      </c>
      <c r="E6" s="238">
        <v>3</v>
      </c>
      <c r="F6" s="239">
        <v>4</v>
      </c>
      <c r="G6" s="240">
        <v>5</v>
      </c>
      <c r="H6" s="241">
        <v>6</v>
      </c>
      <c r="I6" s="242">
        <v>7</v>
      </c>
      <c r="J6" s="243">
        <v>8</v>
      </c>
      <c r="K6" s="244">
        <v>9</v>
      </c>
      <c r="L6" s="244">
        <v>10</v>
      </c>
      <c r="M6" s="244">
        <v>11</v>
      </c>
      <c r="N6" s="244">
        <v>12</v>
      </c>
      <c r="O6" s="244">
        <v>13</v>
      </c>
      <c r="P6" s="244">
        <v>14</v>
      </c>
      <c r="Q6" s="245">
        <v>15</v>
      </c>
      <c r="R6" s="246">
        <v>16</v>
      </c>
      <c r="S6" s="247">
        <v>17</v>
      </c>
      <c r="T6" s="248">
        <v>18</v>
      </c>
      <c r="U6" s="249">
        <v>19</v>
      </c>
      <c r="V6" s="250">
        <v>20</v>
      </c>
      <c r="W6" s="251">
        <v>21</v>
      </c>
    </row>
    <row r="7" spans="3:23" ht="33" customHeight="1" thickBot="1">
      <c r="C7" s="252" t="s">
        <v>42</v>
      </c>
      <c r="D7" s="253" t="s">
        <v>88</v>
      </c>
      <c r="E7" s="256">
        <v>5</v>
      </c>
      <c r="F7" s="257">
        <v>15</v>
      </c>
      <c r="G7" s="258">
        <v>10</v>
      </c>
      <c r="H7" s="259">
        <v>57</v>
      </c>
      <c r="I7" s="260">
        <f>SUM(I9:I17,I19:I20,I22:I23)</f>
        <v>1368</v>
      </c>
      <c r="J7" s="261">
        <f>SUM(J9:J17,J19:J20,J22:J23)</f>
        <v>650</v>
      </c>
      <c r="K7" s="262">
        <f>SUM(K9:K17,K19:K20,K22:K23)</f>
        <v>718</v>
      </c>
      <c r="L7" s="262">
        <v>0</v>
      </c>
      <c r="M7" s="262">
        <v>0</v>
      </c>
      <c r="N7" s="262">
        <v>0</v>
      </c>
      <c r="O7" s="262">
        <v>0</v>
      </c>
      <c r="P7" s="262">
        <v>0</v>
      </c>
      <c r="Q7" s="313">
        <v>0</v>
      </c>
      <c r="R7" s="314">
        <f>SUM(R9:R17,R19:R20,R22:R23)</f>
        <v>648</v>
      </c>
      <c r="S7" s="315">
        <f>SUM(S22:S23,S19:S20,S9:S17)</f>
        <v>720</v>
      </c>
      <c r="T7" s="314">
        <f>SUM(T19:T20,T22:T23,T9:T17)</f>
        <v>0</v>
      </c>
      <c r="U7" s="258">
        <v>0</v>
      </c>
      <c r="V7" s="256">
        <v>0</v>
      </c>
      <c r="W7" s="315">
        <v>0</v>
      </c>
    </row>
    <row r="8" spans="3:23" ht="15.75" customHeight="1">
      <c r="C8" s="254"/>
      <c r="D8" s="255" t="s">
        <v>89</v>
      </c>
      <c r="E8" s="263">
        <v>4</v>
      </c>
      <c r="F8" s="264">
        <v>9</v>
      </c>
      <c r="G8" s="265">
        <v>8</v>
      </c>
      <c r="H8" s="266">
        <f>SUM(H9:H17)</f>
        <v>39</v>
      </c>
      <c r="I8" s="267">
        <f>SUM(I9:I17)</f>
        <v>936</v>
      </c>
      <c r="J8" s="268">
        <f>SUM(J9:J17)</f>
        <v>375</v>
      </c>
      <c r="K8" s="264">
        <f>SUM(K9:K17)</f>
        <v>561</v>
      </c>
      <c r="L8" s="316"/>
      <c r="M8" s="316"/>
      <c r="N8" s="316"/>
      <c r="O8" s="316"/>
      <c r="P8" s="316"/>
      <c r="Q8" s="317"/>
      <c r="R8" s="263">
        <f>SUM(R9:R17)</f>
        <v>432</v>
      </c>
      <c r="S8" s="265">
        <f>SUM(S9:S17)</f>
        <v>504</v>
      </c>
      <c r="T8" s="268"/>
      <c r="U8" s="317"/>
      <c r="V8" s="318"/>
      <c r="W8" s="319"/>
    </row>
    <row r="9" spans="3:23" ht="15.75" customHeight="1">
      <c r="C9" s="269" t="s">
        <v>43</v>
      </c>
      <c r="D9" s="270" t="s">
        <v>55</v>
      </c>
      <c r="E9" s="271">
        <v>2</v>
      </c>
      <c r="F9" s="272"/>
      <c r="G9" s="273">
        <v>1.2</v>
      </c>
      <c r="H9" s="274">
        <v>8</v>
      </c>
      <c r="I9" s="275">
        <v>192</v>
      </c>
      <c r="J9" s="276">
        <v>72</v>
      </c>
      <c r="K9" s="272">
        <v>120</v>
      </c>
      <c r="L9" s="272"/>
      <c r="M9" s="272"/>
      <c r="N9" s="272"/>
      <c r="O9" s="272"/>
      <c r="P9" s="272"/>
      <c r="Q9" s="320"/>
      <c r="R9" s="321">
        <v>72</v>
      </c>
      <c r="S9" s="322">
        <v>120</v>
      </c>
      <c r="T9" s="323"/>
      <c r="U9" s="324"/>
      <c r="V9" s="325"/>
      <c r="W9" s="326"/>
    </row>
    <row r="10" spans="3:23" ht="15.75" customHeight="1">
      <c r="C10" s="277" t="s">
        <v>44</v>
      </c>
      <c r="D10" s="278" t="s">
        <v>56</v>
      </c>
      <c r="E10" s="279"/>
      <c r="F10" s="280">
        <v>1</v>
      </c>
      <c r="G10" s="281"/>
      <c r="H10" s="282">
        <v>2.5</v>
      </c>
      <c r="I10" s="283">
        <v>60</v>
      </c>
      <c r="J10" s="284">
        <v>24</v>
      </c>
      <c r="K10" s="280">
        <v>36</v>
      </c>
      <c r="L10" s="280"/>
      <c r="M10" s="280"/>
      <c r="N10" s="280"/>
      <c r="O10" s="280"/>
      <c r="P10" s="280"/>
      <c r="Q10" s="300"/>
      <c r="R10" s="327">
        <v>60</v>
      </c>
      <c r="S10" s="328"/>
      <c r="T10" s="329"/>
      <c r="U10" s="330"/>
      <c r="V10" s="331"/>
      <c r="W10" s="332"/>
    </row>
    <row r="11" spans="3:23" ht="15.75" customHeight="1">
      <c r="C11" s="277" t="s">
        <v>45</v>
      </c>
      <c r="D11" s="278" t="s">
        <v>46</v>
      </c>
      <c r="E11" s="279">
        <v>2</v>
      </c>
      <c r="F11" s="280"/>
      <c r="G11" s="281">
        <v>1.2</v>
      </c>
      <c r="H11" s="282">
        <v>3</v>
      </c>
      <c r="I11" s="283">
        <v>72</v>
      </c>
      <c r="J11" s="284">
        <v>35</v>
      </c>
      <c r="K11" s="280">
        <v>37</v>
      </c>
      <c r="L11" s="280"/>
      <c r="M11" s="280"/>
      <c r="N11" s="280"/>
      <c r="O11" s="280"/>
      <c r="P11" s="280"/>
      <c r="Q11" s="300"/>
      <c r="R11" s="327">
        <v>24</v>
      </c>
      <c r="S11" s="328">
        <v>48</v>
      </c>
      <c r="T11" s="329"/>
      <c r="U11" s="330"/>
      <c r="V11" s="331"/>
      <c r="W11" s="332"/>
    </row>
    <row r="12" spans="3:23" ht="15.75" customHeight="1">
      <c r="C12" s="277" t="s">
        <v>47</v>
      </c>
      <c r="D12" s="278" t="s">
        <v>48</v>
      </c>
      <c r="E12" s="279"/>
      <c r="F12" s="280">
        <v>1.2</v>
      </c>
      <c r="G12" s="281"/>
      <c r="H12" s="282">
        <v>3</v>
      </c>
      <c r="I12" s="283">
        <v>72</v>
      </c>
      <c r="J12" s="284">
        <v>49</v>
      </c>
      <c r="K12" s="280">
        <v>23</v>
      </c>
      <c r="L12" s="280"/>
      <c r="M12" s="280"/>
      <c r="N12" s="280"/>
      <c r="O12" s="280"/>
      <c r="P12" s="280"/>
      <c r="Q12" s="300"/>
      <c r="R12" s="327">
        <v>24</v>
      </c>
      <c r="S12" s="328">
        <v>48</v>
      </c>
      <c r="T12" s="329"/>
      <c r="U12" s="330"/>
      <c r="V12" s="331"/>
      <c r="W12" s="332"/>
    </row>
    <row r="13" spans="3:23" ht="15.75" customHeight="1">
      <c r="C13" s="277" t="s">
        <v>49</v>
      </c>
      <c r="D13" s="278" t="s">
        <v>93</v>
      </c>
      <c r="E13" s="279">
        <v>2</v>
      </c>
      <c r="F13" s="280"/>
      <c r="G13" s="281">
        <v>1.2</v>
      </c>
      <c r="H13" s="282">
        <v>4</v>
      </c>
      <c r="I13" s="283">
        <v>96</v>
      </c>
      <c r="J13" s="284">
        <v>23</v>
      </c>
      <c r="K13" s="280">
        <v>73</v>
      </c>
      <c r="L13" s="280"/>
      <c r="M13" s="280"/>
      <c r="N13" s="280"/>
      <c r="O13" s="280"/>
      <c r="P13" s="280"/>
      <c r="Q13" s="300"/>
      <c r="R13" s="327">
        <v>48</v>
      </c>
      <c r="S13" s="328">
        <v>48</v>
      </c>
      <c r="T13" s="329"/>
      <c r="U13" s="330"/>
      <c r="V13" s="331"/>
      <c r="W13" s="332"/>
    </row>
    <row r="14" spans="3:23" ht="15.75" customHeight="1">
      <c r="C14" s="277" t="s">
        <v>51</v>
      </c>
      <c r="D14" s="278" t="s">
        <v>50</v>
      </c>
      <c r="E14" s="279"/>
      <c r="F14" s="280">
        <v>2</v>
      </c>
      <c r="G14" s="281"/>
      <c r="H14" s="282">
        <v>4</v>
      </c>
      <c r="I14" s="283">
        <v>96</v>
      </c>
      <c r="J14" s="284">
        <v>38</v>
      </c>
      <c r="K14" s="280">
        <v>58</v>
      </c>
      <c r="L14" s="280"/>
      <c r="M14" s="280"/>
      <c r="N14" s="280"/>
      <c r="O14" s="280"/>
      <c r="P14" s="280"/>
      <c r="Q14" s="300"/>
      <c r="R14" s="327">
        <v>36</v>
      </c>
      <c r="S14" s="328">
        <v>60</v>
      </c>
      <c r="T14" s="329"/>
      <c r="U14" s="330"/>
      <c r="V14" s="331"/>
      <c r="W14" s="332"/>
    </row>
    <row r="15" spans="3:23" ht="15.75" customHeight="1">
      <c r="C15" s="277" t="s">
        <v>52</v>
      </c>
      <c r="D15" s="278" t="s">
        <v>2</v>
      </c>
      <c r="E15" s="279">
        <v>2</v>
      </c>
      <c r="F15" s="280"/>
      <c r="G15" s="281">
        <v>1.2</v>
      </c>
      <c r="H15" s="282">
        <v>4</v>
      </c>
      <c r="I15" s="283">
        <v>96</v>
      </c>
      <c r="J15" s="284">
        <v>62</v>
      </c>
      <c r="K15" s="280">
        <v>34</v>
      </c>
      <c r="L15" s="280"/>
      <c r="M15" s="280"/>
      <c r="N15" s="280"/>
      <c r="O15" s="280"/>
      <c r="P15" s="280"/>
      <c r="Q15" s="300"/>
      <c r="R15" s="327">
        <v>48</v>
      </c>
      <c r="S15" s="328">
        <v>48</v>
      </c>
      <c r="T15" s="329"/>
      <c r="U15" s="330"/>
      <c r="V15" s="331"/>
      <c r="W15" s="332"/>
    </row>
    <row r="16" spans="3:23" ht="15.75" customHeight="1">
      <c r="C16" s="277" t="s">
        <v>53</v>
      </c>
      <c r="D16" s="278" t="s">
        <v>3</v>
      </c>
      <c r="E16" s="279"/>
      <c r="F16" s="280">
        <v>1.2</v>
      </c>
      <c r="G16" s="281"/>
      <c r="H16" s="282">
        <v>6.5</v>
      </c>
      <c r="I16" s="283">
        <v>156</v>
      </c>
      <c r="J16" s="284">
        <v>6</v>
      </c>
      <c r="K16" s="280">
        <v>150</v>
      </c>
      <c r="L16" s="280"/>
      <c r="M16" s="280"/>
      <c r="N16" s="280"/>
      <c r="O16" s="280"/>
      <c r="P16" s="280"/>
      <c r="Q16" s="300"/>
      <c r="R16" s="327">
        <v>72</v>
      </c>
      <c r="S16" s="328">
        <v>84</v>
      </c>
      <c r="T16" s="329"/>
      <c r="U16" s="330"/>
      <c r="V16" s="331"/>
      <c r="W16" s="332"/>
    </row>
    <row r="17" spans="3:23" ht="33" customHeight="1" thickBot="1">
      <c r="C17" s="285" t="s">
        <v>54</v>
      </c>
      <c r="D17" s="286" t="s">
        <v>90</v>
      </c>
      <c r="E17" s="287"/>
      <c r="F17" s="288">
        <v>1.2</v>
      </c>
      <c r="G17" s="289"/>
      <c r="H17" s="290">
        <v>4</v>
      </c>
      <c r="I17" s="291">
        <v>96</v>
      </c>
      <c r="J17" s="292">
        <v>66</v>
      </c>
      <c r="K17" s="288">
        <v>30</v>
      </c>
      <c r="L17" s="288"/>
      <c r="M17" s="288"/>
      <c r="N17" s="288"/>
      <c r="O17" s="288"/>
      <c r="P17" s="288"/>
      <c r="Q17" s="302"/>
      <c r="R17" s="333">
        <v>48</v>
      </c>
      <c r="S17" s="334">
        <v>48</v>
      </c>
      <c r="T17" s="335"/>
      <c r="U17" s="336"/>
      <c r="V17" s="337"/>
      <c r="W17" s="338"/>
    </row>
    <row r="18" spans="3:23" ht="15.75" customHeight="1">
      <c r="C18" s="293"/>
      <c r="D18" s="255" t="s">
        <v>91</v>
      </c>
      <c r="E18" s="294">
        <v>1</v>
      </c>
      <c r="F18" s="295">
        <v>2</v>
      </c>
      <c r="G18" s="296">
        <v>2</v>
      </c>
      <c r="H18" s="297">
        <v>12</v>
      </c>
      <c r="I18" s="298">
        <v>288</v>
      </c>
      <c r="J18" s="299">
        <v>168</v>
      </c>
      <c r="K18" s="295">
        <v>120</v>
      </c>
      <c r="L18" s="339"/>
      <c r="M18" s="339"/>
      <c r="N18" s="339"/>
      <c r="O18" s="339"/>
      <c r="P18" s="339"/>
      <c r="Q18" s="340"/>
      <c r="R18" s="299">
        <v>144</v>
      </c>
      <c r="S18" s="341">
        <v>144</v>
      </c>
      <c r="T18" s="342"/>
      <c r="U18" s="343"/>
      <c r="V18" s="344"/>
      <c r="W18" s="340"/>
    </row>
    <row r="19" spans="3:23" ht="15.75" customHeight="1">
      <c r="C19" s="277" t="s">
        <v>269</v>
      </c>
      <c r="D19" s="278" t="s">
        <v>58</v>
      </c>
      <c r="E19" s="279"/>
      <c r="F19" s="280">
        <v>1.2</v>
      </c>
      <c r="G19" s="300"/>
      <c r="H19" s="301">
        <v>6</v>
      </c>
      <c r="I19" s="283">
        <v>144</v>
      </c>
      <c r="J19" s="284">
        <v>54</v>
      </c>
      <c r="K19" s="280">
        <v>90</v>
      </c>
      <c r="L19" s="280"/>
      <c r="M19" s="280"/>
      <c r="N19" s="280"/>
      <c r="O19" s="280"/>
      <c r="P19" s="280"/>
      <c r="Q19" s="281"/>
      <c r="R19" s="345">
        <v>72</v>
      </c>
      <c r="S19" s="346">
        <v>72</v>
      </c>
      <c r="T19" s="329"/>
      <c r="U19" s="330"/>
      <c r="V19" s="331"/>
      <c r="W19" s="332"/>
    </row>
    <row r="20" spans="3:23" ht="16.5" customHeight="1" thickBot="1">
      <c r="C20" s="285" t="s">
        <v>57</v>
      </c>
      <c r="D20" s="286" t="s">
        <v>60</v>
      </c>
      <c r="E20" s="287">
        <v>2</v>
      </c>
      <c r="F20" s="288"/>
      <c r="G20" s="302">
        <v>1.2</v>
      </c>
      <c r="H20" s="303">
        <v>6</v>
      </c>
      <c r="I20" s="291">
        <v>144</v>
      </c>
      <c r="J20" s="292">
        <v>114</v>
      </c>
      <c r="K20" s="288">
        <v>30</v>
      </c>
      <c r="L20" s="288"/>
      <c r="M20" s="288"/>
      <c r="N20" s="288"/>
      <c r="O20" s="288"/>
      <c r="P20" s="288"/>
      <c r="Q20" s="289"/>
      <c r="R20" s="347">
        <v>72</v>
      </c>
      <c r="S20" s="334">
        <v>72</v>
      </c>
      <c r="T20" s="335"/>
      <c r="U20" s="336"/>
      <c r="V20" s="337"/>
      <c r="W20" s="338"/>
    </row>
    <row r="21" spans="3:23" ht="15.75" customHeight="1">
      <c r="C21" s="293"/>
      <c r="D21" s="255" t="s">
        <v>92</v>
      </c>
      <c r="E21" s="294">
        <v>0</v>
      </c>
      <c r="F21" s="295">
        <v>4</v>
      </c>
      <c r="G21" s="296">
        <v>0</v>
      </c>
      <c r="H21" s="304">
        <v>6</v>
      </c>
      <c r="I21" s="298">
        <v>144</v>
      </c>
      <c r="J21" s="299">
        <v>107</v>
      </c>
      <c r="K21" s="295">
        <v>37</v>
      </c>
      <c r="L21" s="339"/>
      <c r="M21" s="339"/>
      <c r="N21" s="339"/>
      <c r="O21" s="339"/>
      <c r="P21" s="339"/>
      <c r="Q21" s="340"/>
      <c r="R21" s="299">
        <v>72</v>
      </c>
      <c r="S21" s="341">
        <v>72</v>
      </c>
      <c r="T21" s="342"/>
      <c r="U21" s="343"/>
      <c r="V21" s="344"/>
      <c r="W21" s="340"/>
    </row>
    <row r="22" spans="3:23" ht="15.75" customHeight="1">
      <c r="C22" s="277" t="s">
        <v>59</v>
      </c>
      <c r="D22" s="278" t="s">
        <v>62</v>
      </c>
      <c r="E22" s="279"/>
      <c r="F22" s="280">
        <v>1.2</v>
      </c>
      <c r="G22" s="300"/>
      <c r="H22" s="301">
        <v>3</v>
      </c>
      <c r="I22" s="283">
        <v>72</v>
      </c>
      <c r="J22" s="284">
        <v>58</v>
      </c>
      <c r="K22" s="280">
        <v>14</v>
      </c>
      <c r="L22" s="280"/>
      <c r="M22" s="280"/>
      <c r="N22" s="280"/>
      <c r="O22" s="280"/>
      <c r="P22" s="280"/>
      <c r="Q22" s="281"/>
      <c r="R22" s="345">
        <v>48</v>
      </c>
      <c r="S22" s="346">
        <v>24</v>
      </c>
      <c r="T22" s="329"/>
      <c r="U22" s="330"/>
      <c r="V22" s="331"/>
      <c r="W22" s="332"/>
    </row>
    <row r="23" spans="3:23" ht="16.5" customHeight="1" thickBot="1">
      <c r="C23" s="285" t="s">
        <v>61</v>
      </c>
      <c r="D23" s="286" t="s">
        <v>163</v>
      </c>
      <c r="E23" s="287"/>
      <c r="F23" s="288">
        <v>1.2</v>
      </c>
      <c r="G23" s="302"/>
      <c r="H23" s="303">
        <v>3</v>
      </c>
      <c r="I23" s="291">
        <v>72</v>
      </c>
      <c r="J23" s="292">
        <v>49</v>
      </c>
      <c r="K23" s="288">
        <v>23</v>
      </c>
      <c r="L23" s="288"/>
      <c r="M23" s="288"/>
      <c r="N23" s="288"/>
      <c r="O23" s="288"/>
      <c r="P23" s="288"/>
      <c r="Q23" s="289"/>
      <c r="R23" s="347">
        <v>24</v>
      </c>
      <c r="S23" s="334">
        <v>48</v>
      </c>
      <c r="T23" s="335"/>
      <c r="U23" s="336"/>
      <c r="V23" s="337"/>
      <c r="W23" s="338"/>
    </row>
    <row r="24" spans="3:23" ht="16.5" customHeight="1" thickBot="1">
      <c r="C24" s="305" t="s">
        <v>66</v>
      </c>
      <c r="D24" s="306" t="s">
        <v>5</v>
      </c>
      <c r="E24" s="307"/>
      <c r="F24" s="308"/>
      <c r="G24" s="309"/>
      <c r="H24" s="310">
        <v>3</v>
      </c>
      <c r="I24" s="305">
        <v>72</v>
      </c>
      <c r="J24" s="311"/>
      <c r="K24" s="312"/>
      <c r="L24" s="308"/>
      <c r="M24" s="308"/>
      <c r="N24" s="308"/>
      <c r="O24" s="308"/>
      <c r="P24" s="308"/>
      <c r="Q24" s="348"/>
      <c r="R24" s="311">
        <v>0</v>
      </c>
      <c r="S24" s="349">
        <v>72</v>
      </c>
      <c r="T24" s="350">
        <v>0</v>
      </c>
      <c r="U24" s="349">
        <v>0</v>
      </c>
      <c r="V24" s="351">
        <v>0</v>
      </c>
      <c r="W24" s="352">
        <v>0</v>
      </c>
    </row>
    <row r="25" spans="3:23" ht="17.25" customHeight="1" thickBot="1">
      <c r="C25" s="252" t="s">
        <v>86</v>
      </c>
      <c r="D25" s="353" t="s">
        <v>32</v>
      </c>
      <c r="E25" s="570">
        <v>0</v>
      </c>
      <c r="F25" s="571">
        <v>11</v>
      </c>
      <c r="G25" s="572">
        <v>0</v>
      </c>
      <c r="H25" s="575">
        <f>SUM(H29,H33,H40:H41)</f>
        <v>13.5</v>
      </c>
      <c r="I25" s="573">
        <f>SUM(I29,I33,I40:I41)</f>
        <v>324</v>
      </c>
      <c r="J25" s="574">
        <f>SUM(J33,J40:J41)</f>
        <v>51</v>
      </c>
      <c r="K25" s="571">
        <f>SUM(K29,K33,K40:K41)</f>
        <v>273</v>
      </c>
      <c r="L25" s="257">
        <v>0</v>
      </c>
      <c r="M25" s="159"/>
      <c r="N25" s="159"/>
      <c r="O25" s="159"/>
      <c r="P25" s="257">
        <v>0</v>
      </c>
      <c r="Q25" s="315">
        <v>0</v>
      </c>
      <c r="R25" s="314">
        <v>0</v>
      </c>
      <c r="S25" s="315">
        <v>0</v>
      </c>
      <c r="T25" s="256">
        <v>48</v>
      </c>
      <c r="U25" s="315">
        <v>108</v>
      </c>
      <c r="V25" s="256">
        <v>48</v>
      </c>
      <c r="W25" s="315">
        <v>120</v>
      </c>
    </row>
    <row r="26" spans="3:23" ht="33" customHeight="1">
      <c r="C26" s="354" t="s">
        <v>33</v>
      </c>
      <c r="D26" s="355" t="s">
        <v>65</v>
      </c>
      <c r="E26" s="178"/>
      <c r="F26" s="569" t="s">
        <v>94</v>
      </c>
      <c r="G26" s="179"/>
      <c r="H26" s="568">
        <v>9</v>
      </c>
      <c r="I26" s="365">
        <v>216</v>
      </c>
      <c r="J26" s="125"/>
      <c r="K26" s="567">
        <v>216</v>
      </c>
      <c r="L26" s="126"/>
      <c r="M26" s="126"/>
      <c r="N26" s="126"/>
      <c r="O26" s="126"/>
      <c r="P26" s="126"/>
      <c r="Q26" s="180"/>
      <c r="R26" s="181"/>
      <c r="S26" s="182"/>
      <c r="T26" s="513">
        <v>48</v>
      </c>
      <c r="U26" s="531">
        <v>60</v>
      </c>
      <c r="V26" s="552">
        <v>48</v>
      </c>
      <c r="W26" s="549">
        <v>60</v>
      </c>
    </row>
    <row r="27" spans="3:23" ht="48" customHeight="1">
      <c r="C27" s="356"/>
      <c r="D27" s="357" t="s">
        <v>199</v>
      </c>
      <c r="E27" s="183"/>
      <c r="F27" s="109"/>
      <c r="G27" s="133"/>
      <c r="H27" s="566">
        <v>4.5</v>
      </c>
      <c r="I27" s="366">
        <v>108</v>
      </c>
      <c r="J27" s="184"/>
      <c r="K27" s="185"/>
      <c r="L27" s="185"/>
      <c r="M27" s="185"/>
      <c r="N27" s="185"/>
      <c r="O27" s="185"/>
      <c r="P27" s="185"/>
      <c r="Q27" s="186"/>
      <c r="R27" s="187"/>
      <c r="S27" s="188"/>
      <c r="T27" s="189"/>
      <c r="U27" s="190"/>
      <c r="V27" s="191"/>
      <c r="W27" s="192"/>
    </row>
    <row r="28" spans="3:23" ht="64.5" customHeight="1">
      <c r="C28" s="356"/>
      <c r="D28" s="357" t="s">
        <v>200</v>
      </c>
      <c r="E28" s="183"/>
      <c r="F28" s="109"/>
      <c r="G28" s="133"/>
      <c r="H28" s="566">
        <v>4.5</v>
      </c>
      <c r="I28" s="366">
        <v>108</v>
      </c>
      <c r="J28" s="184"/>
      <c r="K28" s="185"/>
      <c r="L28" s="185"/>
      <c r="M28" s="185"/>
      <c r="N28" s="185"/>
      <c r="O28" s="185"/>
      <c r="P28" s="185"/>
      <c r="Q28" s="186"/>
      <c r="R28" s="187"/>
      <c r="S28" s="188"/>
      <c r="T28" s="189"/>
      <c r="U28" s="190"/>
      <c r="V28" s="191"/>
      <c r="W28" s="192"/>
    </row>
    <row r="29" spans="3:23" ht="20.25" customHeight="1" thickBot="1">
      <c r="C29" s="358"/>
      <c r="D29" s="359" t="s">
        <v>3</v>
      </c>
      <c r="E29" s="120"/>
      <c r="F29" s="79"/>
      <c r="G29" s="193"/>
      <c r="H29" s="483">
        <v>9</v>
      </c>
      <c r="I29" s="451">
        <f>SUM(T29:W29)</f>
        <v>216</v>
      </c>
      <c r="J29" s="194"/>
      <c r="K29" s="481">
        <v>216</v>
      </c>
      <c r="L29" s="144"/>
      <c r="M29" s="144"/>
      <c r="N29" s="144"/>
      <c r="O29" s="144"/>
      <c r="P29" s="144"/>
      <c r="Q29" s="195"/>
      <c r="R29" s="81"/>
      <c r="S29" s="82"/>
      <c r="T29" s="455">
        <v>48</v>
      </c>
      <c r="U29" s="456">
        <v>60</v>
      </c>
      <c r="V29" s="547">
        <v>48</v>
      </c>
      <c r="W29" s="558">
        <v>60</v>
      </c>
    </row>
    <row r="30" spans="3:23" ht="46.5" customHeight="1">
      <c r="C30" s="360" t="s">
        <v>101</v>
      </c>
      <c r="D30" s="361" t="s">
        <v>240</v>
      </c>
      <c r="E30" s="196"/>
      <c r="F30" s="452">
        <v>3</v>
      </c>
      <c r="G30" s="197"/>
      <c r="H30" s="442">
        <v>2</v>
      </c>
      <c r="I30" s="443">
        <v>48</v>
      </c>
      <c r="J30" s="444">
        <v>10</v>
      </c>
      <c r="K30" s="445">
        <v>38</v>
      </c>
      <c r="L30" s="104"/>
      <c r="M30" s="78"/>
      <c r="N30" s="78"/>
      <c r="O30" s="78"/>
      <c r="P30" s="78"/>
      <c r="Q30" s="198"/>
      <c r="R30" s="199"/>
      <c r="S30" s="200"/>
      <c r="T30" s="436">
        <v>0</v>
      </c>
      <c r="U30" s="437">
        <v>48</v>
      </c>
      <c r="V30" s="201"/>
      <c r="W30" s="202"/>
    </row>
    <row r="31" spans="3:23" ht="48" customHeight="1">
      <c r="C31" s="362"/>
      <c r="D31" s="363" t="s">
        <v>202</v>
      </c>
      <c r="E31" s="115"/>
      <c r="F31" s="83"/>
      <c r="G31" s="116"/>
      <c r="H31" s="446">
        <v>1.5</v>
      </c>
      <c r="I31" s="447">
        <v>36</v>
      </c>
      <c r="J31" s="448"/>
      <c r="K31" s="449"/>
      <c r="L31" s="141"/>
      <c r="M31" s="83"/>
      <c r="N31" s="83"/>
      <c r="O31" s="83"/>
      <c r="P31" s="83"/>
      <c r="Q31" s="84"/>
      <c r="R31" s="47"/>
      <c r="S31" s="28"/>
      <c r="T31" s="438"/>
      <c r="U31" s="439"/>
      <c r="V31" s="56"/>
      <c r="W31" s="203"/>
    </row>
    <row r="32" spans="3:23" ht="46.5" customHeight="1">
      <c r="C32" s="362"/>
      <c r="D32" s="363" t="s">
        <v>201</v>
      </c>
      <c r="E32" s="115"/>
      <c r="F32" s="83"/>
      <c r="G32" s="116"/>
      <c r="H32" s="446">
        <v>0.5</v>
      </c>
      <c r="I32" s="447">
        <v>12</v>
      </c>
      <c r="J32" s="448"/>
      <c r="K32" s="449"/>
      <c r="L32" s="141"/>
      <c r="M32" s="83"/>
      <c r="N32" s="83"/>
      <c r="O32" s="83"/>
      <c r="P32" s="83"/>
      <c r="Q32" s="84"/>
      <c r="R32" s="47"/>
      <c r="S32" s="28"/>
      <c r="T32" s="438"/>
      <c r="U32" s="439"/>
      <c r="V32" s="56"/>
      <c r="W32" s="54"/>
    </row>
    <row r="33" spans="1:23" ht="33.75" customHeight="1" thickBot="1">
      <c r="C33" s="358"/>
      <c r="D33" s="364" t="s">
        <v>138</v>
      </c>
      <c r="E33" s="120"/>
      <c r="F33" s="79"/>
      <c r="G33" s="193"/>
      <c r="H33" s="450">
        <v>2</v>
      </c>
      <c r="I33" s="451">
        <v>48</v>
      </c>
      <c r="J33" s="521">
        <v>10</v>
      </c>
      <c r="K33" s="522">
        <v>38</v>
      </c>
      <c r="L33" s="79"/>
      <c r="M33" s="79"/>
      <c r="N33" s="79"/>
      <c r="O33" s="79"/>
      <c r="P33" s="79"/>
      <c r="Q33" s="204"/>
      <c r="R33" s="81"/>
      <c r="S33" s="82"/>
      <c r="T33" s="440"/>
      <c r="U33" s="441">
        <v>48</v>
      </c>
      <c r="V33" s="57"/>
      <c r="W33" s="55"/>
    </row>
    <row r="34" spans="1:23" ht="51" customHeight="1">
      <c r="C34" s="365" t="s">
        <v>129</v>
      </c>
      <c r="D34" s="361" t="s">
        <v>128</v>
      </c>
      <c r="E34" s="196"/>
      <c r="F34" s="452">
        <v>6</v>
      </c>
      <c r="G34" s="473"/>
      <c r="H34" s="442">
        <v>2.5</v>
      </c>
      <c r="I34" s="443">
        <v>60</v>
      </c>
      <c r="J34" s="444">
        <v>41</v>
      </c>
      <c r="K34" s="445">
        <v>19</v>
      </c>
      <c r="L34" s="452"/>
      <c r="M34" s="78"/>
      <c r="N34" s="78"/>
      <c r="O34" s="78"/>
      <c r="P34" s="78"/>
      <c r="Q34" s="198"/>
      <c r="R34" s="199"/>
      <c r="S34" s="200"/>
      <c r="T34" s="436"/>
      <c r="U34" s="437"/>
      <c r="V34" s="516">
        <v>0</v>
      </c>
      <c r="W34" s="517">
        <v>60</v>
      </c>
    </row>
    <row r="35" spans="1:23" ht="51" customHeight="1">
      <c r="C35" s="366"/>
      <c r="D35" s="363" t="s">
        <v>203</v>
      </c>
      <c r="E35" s="115"/>
      <c r="F35" s="474"/>
      <c r="G35" s="475"/>
      <c r="H35" s="446">
        <v>0.5</v>
      </c>
      <c r="I35" s="447">
        <v>12</v>
      </c>
      <c r="J35" s="448"/>
      <c r="K35" s="449"/>
      <c r="L35" s="474"/>
      <c r="M35" s="83"/>
      <c r="N35" s="83"/>
      <c r="O35" s="83"/>
      <c r="P35" s="83"/>
      <c r="Q35" s="84"/>
      <c r="R35" s="47"/>
      <c r="S35" s="28"/>
      <c r="T35" s="438"/>
      <c r="U35" s="439"/>
      <c r="V35" s="56"/>
      <c r="W35" s="54"/>
    </row>
    <row r="36" spans="1:23" ht="63.75" customHeight="1">
      <c r="C36" s="366"/>
      <c r="D36" s="363" t="s">
        <v>204</v>
      </c>
      <c r="E36" s="115"/>
      <c r="F36" s="474"/>
      <c r="G36" s="475"/>
      <c r="H36" s="446">
        <v>0.5</v>
      </c>
      <c r="I36" s="447">
        <v>12</v>
      </c>
      <c r="J36" s="448"/>
      <c r="K36" s="449"/>
      <c r="L36" s="474"/>
      <c r="M36" s="83"/>
      <c r="N36" s="83"/>
      <c r="O36" s="83"/>
      <c r="P36" s="83"/>
      <c r="Q36" s="84"/>
      <c r="R36" s="47"/>
      <c r="S36" s="28"/>
      <c r="T36" s="438"/>
      <c r="U36" s="439"/>
      <c r="V36" s="56"/>
      <c r="W36" s="54"/>
    </row>
    <row r="37" spans="1:23" ht="78.75" customHeight="1">
      <c r="C37" s="366"/>
      <c r="D37" s="363" t="s">
        <v>205</v>
      </c>
      <c r="E37" s="115"/>
      <c r="F37" s="474"/>
      <c r="G37" s="475"/>
      <c r="H37" s="446">
        <v>0.5</v>
      </c>
      <c r="I37" s="447">
        <v>12</v>
      </c>
      <c r="J37" s="448"/>
      <c r="K37" s="449"/>
      <c r="L37" s="474"/>
      <c r="M37" s="83"/>
      <c r="N37" s="83"/>
      <c r="O37" s="83"/>
      <c r="P37" s="83"/>
      <c r="Q37" s="84"/>
      <c r="R37" s="47"/>
      <c r="S37" s="28"/>
      <c r="T37" s="438"/>
      <c r="U37" s="439"/>
      <c r="V37" s="56"/>
      <c r="W37" s="54"/>
    </row>
    <row r="38" spans="1:23" ht="95.25" customHeight="1">
      <c r="C38" s="366"/>
      <c r="D38" s="363" t="s">
        <v>206</v>
      </c>
      <c r="E38" s="115"/>
      <c r="F38" s="474"/>
      <c r="G38" s="475"/>
      <c r="H38" s="446">
        <v>0.5</v>
      </c>
      <c r="I38" s="447">
        <v>12</v>
      </c>
      <c r="J38" s="448"/>
      <c r="K38" s="449"/>
      <c r="L38" s="474"/>
      <c r="M38" s="83"/>
      <c r="N38" s="83"/>
      <c r="O38" s="83"/>
      <c r="P38" s="83"/>
      <c r="Q38" s="84"/>
      <c r="R38" s="47"/>
      <c r="S38" s="28"/>
      <c r="T38" s="438"/>
      <c r="U38" s="439"/>
      <c r="V38" s="56"/>
      <c r="W38" s="54"/>
    </row>
    <row r="39" spans="1:23" ht="33" customHeight="1">
      <c r="C39" s="366"/>
      <c r="D39" s="363" t="s">
        <v>207</v>
      </c>
      <c r="E39" s="115"/>
      <c r="F39" s="474"/>
      <c r="G39" s="475"/>
      <c r="H39" s="446">
        <v>0.5</v>
      </c>
      <c r="I39" s="447">
        <v>12</v>
      </c>
      <c r="J39" s="448"/>
      <c r="K39" s="449"/>
      <c r="L39" s="474"/>
      <c r="M39" s="83"/>
      <c r="N39" s="83"/>
      <c r="O39" s="83"/>
      <c r="P39" s="83"/>
      <c r="Q39" s="84"/>
      <c r="R39" s="47"/>
      <c r="S39" s="28"/>
      <c r="T39" s="438"/>
      <c r="U39" s="439"/>
      <c r="V39" s="56"/>
      <c r="W39" s="54"/>
    </row>
    <row r="40" spans="1:23" ht="20.25" customHeight="1">
      <c r="C40" s="367"/>
      <c r="D40" s="72" t="s">
        <v>137</v>
      </c>
      <c r="E40" s="205"/>
      <c r="F40" s="476"/>
      <c r="G40" s="477"/>
      <c r="H40" s="478">
        <v>1</v>
      </c>
      <c r="I40" s="479">
        <v>24</v>
      </c>
      <c r="J40" s="480">
        <v>16</v>
      </c>
      <c r="K40" s="476">
        <v>8</v>
      </c>
      <c r="L40" s="476"/>
      <c r="M40" s="160"/>
      <c r="N40" s="160"/>
      <c r="O40" s="160"/>
      <c r="P40" s="160"/>
      <c r="Q40" s="162"/>
      <c r="R40" s="206"/>
      <c r="S40" s="207"/>
      <c r="T40" s="453"/>
      <c r="U40" s="454"/>
      <c r="V40" s="208"/>
      <c r="W40" s="518">
        <v>24</v>
      </c>
    </row>
    <row r="41" spans="1:23" ht="33" customHeight="1" thickBot="1">
      <c r="C41" s="398"/>
      <c r="D41" s="359" t="s">
        <v>102</v>
      </c>
      <c r="E41" s="399"/>
      <c r="F41" s="481"/>
      <c r="G41" s="482"/>
      <c r="H41" s="483">
        <v>1.5</v>
      </c>
      <c r="I41" s="484">
        <v>36</v>
      </c>
      <c r="J41" s="485">
        <v>25</v>
      </c>
      <c r="K41" s="481">
        <v>11</v>
      </c>
      <c r="L41" s="481"/>
      <c r="M41" s="144"/>
      <c r="N41" s="144"/>
      <c r="O41" s="144"/>
      <c r="P41" s="144"/>
      <c r="Q41" s="195"/>
      <c r="R41" s="400"/>
      <c r="S41" s="401"/>
      <c r="T41" s="455"/>
      <c r="U41" s="456"/>
      <c r="V41" s="402"/>
      <c r="W41" s="519">
        <v>36</v>
      </c>
    </row>
    <row r="42" spans="1:23" s="7" customFormat="1" ht="18" customHeight="1" thickBot="1">
      <c r="A42" s="2"/>
      <c r="B42" s="2"/>
      <c r="C42" s="673" t="s">
        <v>237</v>
      </c>
      <c r="D42" s="674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5"/>
    </row>
    <row r="43" spans="1:23" s="7" customFormat="1" ht="21.75" customHeight="1" thickBot="1">
      <c r="A43" s="2"/>
      <c r="B43" s="2"/>
      <c r="C43" s="370" t="s">
        <v>87</v>
      </c>
      <c r="D43" s="371" t="s">
        <v>34</v>
      </c>
      <c r="E43" s="501">
        <v>3</v>
      </c>
      <c r="F43" s="502">
        <v>0</v>
      </c>
      <c r="G43" s="716" t="s">
        <v>272</v>
      </c>
      <c r="H43" s="727" t="s">
        <v>273</v>
      </c>
      <c r="I43" s="260">
        <f>SUM(I45:I49,I57,I69,I82)</f>
        <v>2436</v>
      </c>
      <c r="J43" s="495">
        <f>SUM(J44,J57,J69,J82)</f>
        <v>568</v>
      </c>
      <c r="K43" s="502">
        <f>SUM(K44,K57,K69,K82)</f>
        <v>860</v>
      </c>
      <c r="L43" s="502">
        <v>0</v>
      </c>
      <c r="M43" s="103"/>
      <c r="N43" s="103"/>
      <c r="O43" s="103"/>
      <c r="P43" s="502">
        <f>SUM(P54:P55,P66:P67,P79:P80,P94:P95)</f>
        <v>1008</v>
      </c>
      <c r="Q43" s="496">
        <v>0</v>
      </c>
      <c r="R43" s="495">
        <v>0</v>
      </c>
      <c r="S43" s="496">
        <v>0</v>
      </c>
      <c r="T43" s="501">
        <v>576</v>
      </c>
      <c r="U43" s="496">
        <v>660</v>
      </c>
      <c r="V43" s="501">
        <v>0</v>
      </c>
      <c r="W43" s="496">
        <v>0</v>
      </c>
    </row>
    <row r="44" spans="1:23" s="8" customFormat="1" ht="228" customHeight="1">
      <c r="A44" s="2"/>
      <c r="B44" s="2"/>
      <c r="C44" s="354" t="s">
        <v>35</v>
      </c>
      <c r="D44" s="368" t="s">
        <v>241</v>
      </c>
      <c r="E44" s="444">
        <v>3</v>
      </c>
      <c r="F44" s="104"/>
      <c r="G44" s="560">
        <v>3</v>
      </c>
      <c r="H44" s="582">
        <f>SUM(H45:H49)</f>
        <v>24</v>
      </c>
      <c r="I44" s="582">
        <f>SUM(I50:I55)</f>
        <v>576</v>
      </c>
      <c r="J44" s="444">
        <v>136</v>
      </c>
      <c r="K44" s="445">
        <v>200</v>
      </c>
      <c r="L44" s="445"/>
      <c r="M44" s="445"/>
      <c r="N44" s="445"/>
      <c r="O44" s="445"/>
      <c r="P44" s="445">
        <f>SUM(P54:P55)</f>
        <v>240</v>
      </c>
      <c r="Q44" s="77"/>
      <c r="R44" s="105"/>
      <c r="S44" s="106"/>
      <c r="T44" s="457">
        <f>SUM(T50:T55)</f>
        <v>576</v>
      </c>
      <c r="U44" s="499">
        <v>0</v>
      </c>
      <c r="V44" s="424"/>
      <c r="W44" s="86"/>
    </row>
    <row r="45" spans="1:23" s="8" customFormat="1" ht="63" customHeight="1">
      <c r="A45" s="2"/>
      <c r="B45" s="2"/>
      <c r="C45" s="486"/>
      <c r="D45" s="392" t="s">
        <v>220</v>
      </c>
      <c r="E45" s="123"/>
      <c r="F45" s="124"/>
      <c r="G45" s="139"/>
      <c r="H45" s="581">
        <v>4</v>
      </c>
      <c r="I45" s="581">
        <v>96</v>
      </c>
      <c r="J45" s="123"/>
      <c r="K45" s="124"/>
      <c r="L45" s="124"/>
      <c r="M45" s="124"/>
      <c r="N45" s="124"/>
      <c r="O45" s="124"/>
      <c r="P45" s="124"/>
      <c r="Q45" s="139"/>
      <c r="R45" s="145"/>
      <c r="S45" s="146"/>
      <c r="T45" s="429"/>
      <c r="U45" s="430"/>
      <c r="V45" s="425"/>
      <c r="W45" s="147"/>
    </row>
    <row r="46" spans="1:23" s="8" customFormat="1" ht="66" customHeight="1">
      <c r="A46" s="2"/>
      <c r="B46" s="2"/>
      <c r="C46" s="486"/>
      <c r="D46" s="392" t="s">
        <v>221</v>
      </c>
      <c r="E46" s="123"/>
      <c r="F46" s="124"/>
      <c r="G46" s="139"/>
      <c r="H46" s="581">
        <v>4</v>
      </c>
      <c r="I46" s="581">
        <v>96</v>
      </c>
      <c r="J46" s="123"/>
      <c r="K46" s="124"/>
      <c r="L46" s="124"/>
      <c r="M46" s="124"/>
      <c r="N46" s="124"/>
      <c r="O46" s="124"/>
      <c r="P46" s="124"/>
      <c r="Q46" s="139"/>
      <c r="R46" s="145"/>
      <c r="S46" s="146"/>
      <c r="T46" s="429"/>
      <c r="U46" s="430"/>
      <c r="V46" s="425"/>
      <c r="W46" s="147"/>
    </row>
    <row r="47" spans="1:23" s="8" customFormat="1" ht="48" customHeight="1">
      <c r="A47" s="2"/>
      <c r="B47" s="2"/>
      <c r="C47" s="486"/>
      <c r="D47" s="392" t="s">
        <v>222</v>
      </c>
      <c r="E47" s="123"/>
      <c r="F47" s="124"/>
      <c r="G47" s="139"/>
      <c r="H47" s="581">
        <v>6</v>
      </c>
      <c r="I47" s="581">
        <v>144</v>
      </c>
      <c r="J47" s="123"/>
      <c r="K47" s="124"/>
      <c r="L47" s="124"/>
      <c r="M47" s="124"/>
      <c r="N47" s="124"/>
      <c r="O47" s="124"/>
      <c r="P47" s="124"/>
      <c r="Q47" s="139"/>
      <c r="R47" s="145"/>
      <c r="S47" s="146"/>
      <c r="T47" s="429"/>
      <c r="U47" s="430"/>
      <c r="V47" s="425"/>
      <c r="W47" s="147"/>
    </row>
    <row r="48" spans="1:23" s="8" customFormat="1" ht="98.25" customHeight="1">
      <c r="A48" s="2"/>
      <c r="B48" s="2"/>
      <c r="C48" s="486"/>
      <c r="D48" s="392" t="s">
        <v>223</v>
      </c>
      <c r="E48" s="123"/>
      <c r="F48" s="124"/>
      <c r="G48" s="139"/>
      <c r="H48" s="581">
        <v>4</v>
      </c>
      <c r="I48" s="581">
        <v>96</v>
      </c>
      <c r="J48" s="123"/>
      <c r="K48" s="124"/>
      <c r="L48" s="124"/>
      <c r="M48" s="124"/>
      <c r="N48" s="124"/>
      <c r="O48" s="124"/>
      <c r="P48" s="124"/>
      <c r="Q48" s="139"/>
      <c r="R48" s="145"/>
      <c r="S48" s="146"/>
      <c r="T48" s="429"/>
      <c r="U48" s="430"/>
      <c r="V48" s="425"/>
      <c r="W48" s="147"/>
    </row>
    <row r="49" spans="1:23" s="8" customFormat="1" ht="97.5" customHeight="1">
      <c r="A49" s="2"/>
      <c r="B49" s="2"/>
      <c r="C49" s="486"/>
      <c r="D49" s="392" t="s">
        <v>224</v>
      </c>
      <c r="E49" s="123"/>
      <c r="F49" s="124"/>
      <c r="G49" s="139"/>
      <c r="H49" s="581">
        <v>6</v>
      </c>
      <c r="I49" s="581">
        <v>144</v>
      </c>
      <c r="J49" s="123"/>
      <c r="K49" s="124"/>
      <c r="L49" s="124"/>
      <c r="M49" s="124"/>
      <c r="N49" s="124"/>
      <c r="O49" s="124"/>
      <c r="P49" s="124"/>
      <c r="Q49" s="139"/>
      <c r="R49" s="145"/>
      <c r="S49" s="146"/>
      <c r="T49" s="429"/>
      <c r="U49" s="430"/>
      <c r="V49" s="425"/>
      <c r="W49" s="147"/>
    </row>
    <row r="50" spans="1:23" s="7" customFormat="1" ht="31.5" customHeight="1">
      <c r="A50" s="2"/>
      <c r="B50" s="2"/>
      <c r="C50" s="487"/>
      <c r="D50" s="394" t="s">
        <v>243</v>
      </c>
      <c r="E50" s="107"/>
      <c r="F50" s="83"/>
      <c r="G50" s="84"/>
      <c r="H50" s="537">
        <v>4</v>
      </c>
      <c r="I50" s="537">
        <v>96</v>
      </c>
      <c r="J50" s="107"/>
      <c r="K50" s="83"/>
      <c r="L50" s="83"/>
      <c r="M50" s="83"/>
      <c r="N50" s="83"/>
      <c r="O50" s="83"/>
      <c r="P50" s="83"/>
      <c r="Q50" s="84"/>
      <c r="R50" s="47"/>
      <c r="S50" s="28"/>
      <c r="T50" s="497">
        <v>96</v>
      </c>
      <c r="U50" s="172"/>
      <c r="V50" s="426"/>
      <c r="W50" s="88"/>
    </row>
    <row r="51" spans="1:23" s="7" customFormat="1" ht="20.25" customHeight="1">
      <c r="A51" s="2"/>
      <c r="B51" s="2"/>
      <c r="C51" s="487"/>
      <c r="D51" s="394" t="s">
        <v>238</v>
      </c>
      <c r="E51" s="107"/>
      <c r="F51" s="83"/>
      <c r="G51" s="84"/>
      <c r="H51" s="537">
        <v>4</v>
      </c>
      <c r="I51" s="537">
        <v>96</v>
      </c>
      <c r="J51" s="107"/>
      <c r="K51" s="83"/>
      <c r="L51" s="83"/>
      <c r="M51" s="83"/>
      <c r="N51" s="83"/>
      <c r="O51" s="83"/>
      <c r="P51" s="83"/>
      <c r="Q51" s="84"/>
      <c r="R51" s="47"/>
      <c r="S51" s="28"/>
      <c r="T51" s="497">
        <v>96</v>
      </c>
      <c r="U51" s="172"/>
      <c r="V51" s="426"/>
      <c r="W51" s="88"/>
    </row>
    <row r="52" spans="1:23" s="7" customFormat="1" ht="48.75" customHeight="1">
      <c r="A52" s="2"/>
      <c r="B52" s="2"/>
      <c r="C52" s="487"/>
      <c r="D52" s="387" t="s">
        <v>244</v>
      </c>
      <c r="E52" s="107"/>
      <c r="F52" s="83"/>
      <c r="G52" s="84"/>
      <c r="H52" s="537">
        <v>4</v>
      </c>
      <c r="I52" s="537">
        <v>96</v>
      </c>
      <c r="J52" s="107"/>
      <c r="K52" s="83"/>
      <c r="L52" s="83"/>
      <c r="M52" s="83"/>
      <c r="N52" s="83"/>
      <c r="O52" s="83"/>
      <c r="P52" s="83"/>
      <c r="Q52" s="84"/>
      <c r="R52" s="47"/>
      <c r="S52" s="28"/>
      <c r="T52" s="497">
        <v>96</v>
      </c>
      <c r="U52" s="172"/>
      <c r="V52" s="426"/>
      <c r="W52" s="88"/>
    </row>
    <row r="53" spans="1:23" s="7" customFormat="1" ht="22.5" customHeight="1">
      <c r="A53" s="2"/>
      <c r="B53" s="2"/>
      <c r="C53" s="487"/>
      <c r="D53" s="403" t="s">
        <v>239</v>
      </c>
      <c r="E53" s="107"/>
      <c r="F53" s="83"/>
      <c r="G53" s="84"/>
      <c r="H53" s="537">
        <v>2</v>
      </c>
      <c r="I53" s="537">
        <v>48</v>
      </c>
      <c r="J53" s="107"/>
      <c r="K53" s="83"/>
      <c r="L53" s="83"/>
      <c r="M53" s="83"/>
      <c r="N53" s="83"/>
      <c r="O53" s="83"/>
      <c r="P53" s="83"/>
      <c r="Q53" s="84"/>
      <c r="R53" s="47"/>
      <c r="S53" s="28"/>
      <c r="T53" s="497">
        <v>48</v>
      </c>
      <c r="U53" s="172"/>
      <c r="V53" s="426"/>
      <c r="W53" s="88"/>
    </row>
    <row r="54" spans="1:23" s="7" customFormat="1" ht="20.25" customHeight="1">
      <c r="A54" s="2"/>
      <c r="B54" s="2"/>
      <c r="C54" s="210"/>
      <c r="D54" s="387" t="s">
        <v>160</v>
      </c>
      <c r="E54" s="107"/>
      <c r="F54" s="83"/>
      <c r="G54" s="84"/>
      <c r="H54" s="537">
        <v>4</v>
      </c>
      <c r="I54" s="537">
        <v>96</v>
      </c>
      <c r="J54" s="107"/>
      <c r="K54" s="83"/>
      <c r="L54" s="83"/>
      <c r="M54" s="83"/>
      <c r="N54" s="83"/>
      <c r="O54" s="83"/>
      <c r="P54" s="474">
        <v>96</v>
      </c>
      <c r="Q54" s="84"/>
      <c r="R54" s="110"/>
      <c r="S54" s="111"/>
      <c r="T54" s="497">
        <v>96</v>
      </c>
      <c r="U54" s="431"/>
      <c r="V54" s="427"/>
      <c r="W54" s="404"/>
    </row>
    <row r="55" spans="1:23" s="7" customFormat="1" ht="20.25" customHeight="1" thickBot="1">
      <c r="A55" s="2"/>
      <c r="B55" s="2"/>
      <c r="C55" s="488"/>
      <c r="D55" s="421" t="s">
        <v>130</v>
      </c>
      <c r="E55" s="161"/>
      <c r="F55" s="160"/>
      <c r="G55" s="162"/>
      <c r="H55" s="538">
        <v>6</v>
      </c>
      <c r="I55" s="538">
        <v>144</v>
      </c>
      <c r="J55" s="161"/>
      <c r="K55" s="160"/>
      <c r="L55" s="160"/>
      <c r="M55" s="160"/>
      <c r="N55" s="160"/>
      <c r="O55" s="160"/>
      <c r="P55" s="476">
        <v>144</v>
      </c>
      <c r="Q55" s="162"/>
      <c r="R55" s="422"/>
      <c r="S55" s="423"/>
      <c r="T55" s="498">
        <v>144</v>
      </c>
      <c r="U55" s="432"/>
      <c r="V55" s="428"/>
      <c r="W55" s="163"/>
    </row>
    <row r="56" spans="1:23" s="7" customFormat="1" ht="20.25" customHeight="1" thickBot="1">
      <c r="A56" s="2"/>
      <c r="B56" s="2"/>
      <c r="C56" s="305" t="s">
        <v>245</v>
      </c>
      <c r="D56" s="306" t="s">
        <v>5</v>
      </c>
      <c r="E56" s="489"/>
      <c r="F56" s="490"/>
      <c r="G56" s="491"/>
      <c r="H56" s="310">
        <v>1</v>
      </c>
      <c r="I56" s="305">
        <v>24</v>
      </c>
      <c r="J56" s="492"/>
      <c r="K56" s="493"/>
      <c r="L56" s="490"/>
      <c r="M56" s="490"/>
      <c r="N56" s="490"/>
      <c r="O56" s="490"/>
      <c r="P56" s="490"/>
      <c r="Q56" s="494"/>
      <c r="R56" s="311">
        <v>0</v>
      </c>
      <c r="S56" s="349">
        <v>0</v>
      </c>
      <c r="T56" s="350">
        <v>24</v>
      </c>
      <c r="U56" s="349">
        <v>0</v>
      </c>
      <c r="V56" s="351">
        <v>0</v>
      </c>
      <c r="W56" s="352">
        <v>0</v>
      </c>
    </row>
    <row r="57" spans="1:23" s="8" customFormat="1" ht="66" customHeight="1">
      <c r="A57" s="2"/>
      <c r="B57" s="2"/>
      <c r="C57" s="369" t="s">
        <v>72</v>
      </c>
      <c r="D57" s="368" t="s">
        <v>242</v>
      </c>
      <c r="E57" s="444">
        <v>4</v>
      </c>
      <c r="F57" s="561"/>
      <c r="G57" s="560">
        <v>4</v>
      </c>
      <c r="H57" s="582">
        <f>SUM(H58:H61)</f>
        <v>27.5</v>
      </c>
      <c r="I57" s="582">
        <f>SUM(I62:I67)</f>
        <v>660</v>
      </c>
      <c r="J57" s="715">
        <v>158</v>
      </c>
      <c r="K57" s="445">
        <v>238</v>
      </c>
      <c r="L57" s="104"/>
      <c r="M57" s="104"/>
      <c r="N57" s="104"/>
      <c r="O57" s="104"/>
      <c r="P57" s="445">
        <f>SUM(P66:P67)</f>
        <v>264</v>
      </c>
      <c r="Q57" s="112"/>
      <c r="R57" s="113"/>
      <c r="S57" s="372"/>
      <c r="T57" s="457">
        <f>SUM(T61:T66)</f>
        <v>0</v>
      </c>
      <c r="U57" s="499">
        <f>SUM(U62:U67)</f>
        <v>660</v>
      </c>
      <c r="V57" s="85"/>
      <c r="W57" s="86"/>
    </row>
    <row r="58" spans="1:23" s="8" customFormat="1" ht="66.75" customHeight="1">
      <c r="A58" s="2"/>
      <c r="B58" s="2"/>
      <c r="C58" s="114"/>
      <c r="D58" s="393" t="s">
        <v>225</v>
      </c>
      <c r="E58" s="140"/>
      <c r="F58" s="164"/>
      <c r="G58" s="142"/>
      <c r="H58" s="583">
        <v>6</v>
      </c>
      <c r="I58" s="583">
        <v>144</v>
      </c>
      <c r="J58" s="156"/>
      <c r="K58" s="141"/>
      <c r="L58" s="141"/>
      <c r="M58" s="141"/>
      <c r="N58" s="141"/>
      <c r="O58" s="141"/>
      <c r="P58" s="141"/>
      <c r="Q58" s="157"/>
      <c r="R58" s="117"/>
      <c r="S58" s="373"/>
      <c r="T58" s="375"/>
      <c r="U58" s="376"/>
      <c r="V58" s="87"/>
      <c r="W58" s="88"/>
    </row>
    <row r="59" spans="1:23" s="8" customFormat="1" ht="66.75" customHeight="1">
      <c r="A59" s="2"/>
      <c r="B59" s="2"/>
      <c r="C59" s="114"/>
      <c r="D59" s="393" t="s">
        <v>226</v>
      </c>
      <c r="E59" s="140"/>
      <c r="F59" s="164"/>
      <c r="G59" s="142"/>
      <c r="H59" s="583">
        <v>10.5</v>
      </c>
      <c r="I59" s="583">
        <v>252</v>
      </c>
      <c r="J59" s="156"/>
      <c r="K59" s="141"/>
      <c r="L59" s="141"/>
      <c r="M59" s="141"/>
      <c r="N59" s="141"/>
      <c r="O59" s="141"/>
      <c r="P59" s="141"/>
      <c r="Q59" s="157"/>
      <c r="R59" s="117"/>
      <c r="S59" s="373"/>
      <c r="T59" s="375"/>
      <c r="U59" s="376"/>
      <c r="V59" s="87"/>
      <c r="W59" s="88"/>
    </row>
    <row r="60" spans="1:23" s="8" customFormat="1" ht="66" customHeight="1">
      <c r="A60" s="2"/>
      <c r="B60" s="2"/>
      <c r="C60" s="114"/>
      <c r="D60" s="393" t="s">
        <v>227</v>
      </c>
      <c r="E60" s="140"/>
      <c r="F60" s="164"/>
      <c r="G60" s="142"/>
      <c r="H60" s="583">
        <v>4</v>
      </c>
      <c r="I60" s="583">
        <v>96</v>
      </c>
      <c r="J60" s="156"/>
      <c r="K60" s="141"/>
      <c r="L60" s="141"/>
      <c r="M60" s="141"/>
      <c r="N60" s="141"/>
      <c r="O60" s="141"/>
      <c r="P60" s="141"/>
      <c r="Q60" s="157"/>
      <c r="R60" s="117"/>
      <c r="S60" s="373"/>
      <c r="T60" s="375"/>
      <c r="U60" s="376"/>
      <c r="V60" s="87"/>
      <c r="W60" s="88"/>
    </row>
    <row r="61" spans="1:23" s="8" customFormat="1" ht="46.5" customHeight="1">
      <c r="A61" s="2"/>
      <c r="B61" s="2"/>
      <c r="C61" s="114"/>
      <c r="D61" s="395" t="s">
        <v>228</v>
      </c>
      <c r="E61" s="107"/>
      <c r="F61" s="83"/>
      <c r="G61" s="84"/>
      <c r="H61" s="583">
        <v>7</v>
      </c>
      <c r="I61" s="583">
        <v>168</v>
      </c>
      <c r="J61" s="115"/>
      <c r="K61" s="83"/>
      <c r="L61" s="83"/>
      <c r="M61" s="83"/>
      <c r="N61" s="83"/>
      <c r="O61" s="83"/>
      <c r="P61" s="83"/>
      <c r="Q61" s="116"/>
      <c r="R61" s="117"/>
      <c r="S61" s="373"/>
      <c r="T61" s="118"/>
      <c r="U61" s="172"/>
      <c r="V61" s="87"/>
      <c r="W61" s="88"/>
    </row>
    <row r="62" spans="1:23" s="8" customFormat="1" ht="31.5" customHeight="1">
      <c r="A62" s="2"/>
      <c r="B62" s="2"/>
      <c r="C62" s="114"/>
      <c r="D62" s="387" t="s">
        <v>251</v>
      </c>
      <c r="E62" s="107"/>
      <c r="F62" s="83"/>
      <c r="G62" s="84"/>
      <c r="H62" s="537">
        <v>5.5</v>
      </c>
      <c r="I62" s="537">
        <v>132</v>
      </c>
      <c r="J62" s="115"/>
      <c r="K62" s="83"/>
      <c r="L62" s="83"/>
      <c r="M62" s="83"/>
      <c r="N62" s="83"/>
      <c r="O62" s="83"/>
      <c r="P62" s="83"/>
      <c r="Q62" s="116"/>
      <c r="R62" s="117"/>
      <c r="S62" s="373"/>
      <c r="T62" s="118"/>
      <c r="U62" s="529">
        <v>132</v>
      </c>
      <c r="V62" s="87"/>
      <c r="W62" s="88"/>
    </row>
    <row r="63" spans="1:23" s="8" customFormat="1" ht="64.5" customHeight="1">
      <c r="A63" s="2"/>
      <c r="B63" s="2"/>
      <c r="C63" s="114"/>
      <c r="D63" s="387" t="s">
        <v>252</v>
      </c>
      <c r="E63" s="107"/>
      <c r="F63" s="83"/>
      <c r="G63" s="84"/>
      <c r="H63" s="537">
        <v>5</v>
      </c>
      <c r="I63" s="537">
        <v>120</v>
      </c>
      <c r="J63" s="115"/>
      <c r="K63" s="83"/>
      <c r="L63" s="83"/>
      <c r="M63" s="83"/>
      <c r="N63" s="83"/>
      <c r="O63" s="83"/>
      <c r="P63" s="83"/>
      <c r="Q63" s="116"/>
      <c r="R63" s="117"/>
      <c r="S63" s="373"/>
      <c r="T63" s="118"/>
      <c r="U63" s="529">
        <v>120</v>
      </c>
      <c r="V63" s="87"/>
      <c r="W63" s="88"/>
    </row>
    <row r="64" spans="1:23" s="8" customFormat="1" ht="20.25" customHeight="1">
      <c r="A64" s="2"/>
      <c r="B64" s="2"/>
      <c r="C64" s="114"/>
      <c r="D64" s="403" t="s">
        <v>249</v>
      </c>
      <c r="E64" s="107"/>
      <c r="F64" s="83"/>
      <c r="G64" s="84"/>
      <c r="H64" s="537">
        <v>2</v>
      </c>
      <c r="I64" s="537">
        <v>48</v>
      </c>
      <c r="J64" s="115"/>
      <c r="K64" s="83"/>
      <c r="L64" s="83"/>
      <c r="M64" s="83"/>
      <c r="N64" s="83"/>
      <c r="O64" s="83"/>
      <c r="P64" s="83"/>
      <c r="Q64" s="116"/>
      <c r="R64" s="117"/>
      <c r="S64" s="373"/>
      <c r="T64" s="118"/>
      <c r="U64" s="529">
        <v>48</v>
      </c>
      <c r="V64" s="87"/>
      <c r="W64" s="88"/>
    </row>
    <row r="65" spans="1:23" s="8" customFormat="1" ht="31.5" customHeight="1">
      <c r="A65" s="2"/>
      <c r="B65" s="2"/>
      <c r="C65" s="114"/>
      <c r="D65" s="387" t="s">
        <v>250</v>
      </c>
      <c r="E65" s="107"/>
      <c r="F65" s="83"/>
      <c r="G65" s="84"/>
      <c r="H65" s="537">
        <v>4</v>
      </c>
      <c r="I65" s="537">
        <v>96</v>
      </c>
      <c r="J65" s="115"/>
      <c r="K65" s="83"/>
      <c r="L65" s="83"/>
      <c r="M65" s="83"/>
      <c r="N65" s="83"/>
      <c r="O65" s="83"/>
      <c r="P65" s="83"/>
      <c r="Q65" s="116"/>
      <c r="R65" s="117"/>
      <c r="S65" s="373"/>
      <c r="T65" s="118"/>
      <c r="U65" s="529">
        <v>96</v>
      </c>
      <c r="V65" s="87"/>
      <c r="W65" s="88"/>
    </row>
    <row r="66" spans="1:23" s="8" customFormat="1" ht="21.75" customHeight="1">
      <c r="A66" s="2"/>
      <c r="B66" s="2"/>
      <c r="C66" s="114"/>
      <c r="D66" s="387" t="s">
        <v>160</v>
      </c>
      <c r="E66" s="107"/>
      <c r="F66" s="83"/>
      <c r="G66" s="84"/>
      <c r="H66" s="537">
        <v>4</v>
      </c>
      <c r="I66" s="537">
        <v>96</v>
      </c>
      <c r="J66" s="115"/>
      <c r="K66" s="83"/>
      <c r="L66" s="83"/>
      <c r="M66" s="83"/>
      <c r="N66" s="83"/>
      <c r="O66" s="83"/>
      <c r="P66" s="474">
        <v>96</v>
      </c>
      <c r="Q66" s="116"/>
      <c r="R66" s="117"/>
      <c r="S66" s="373"/>
      <c r="T66" s="118"/>
      <c r="U66" s="529">
        <v>96</v>
      </c>
      <c r="V66" s="87"/>
      <c r="W66" s="88"/>
    </row>
    <row r="67" spans="1:23" s="8" customFormat="1" ht="21" customHeight="1" thickBot="1">
      <c r="A67" s="2"/>
      <c r="B67" s="2"/>
      <c r="C67" s="119"/>
      <c r="D67" s="421" t="s">
        <v>130</v>
      </c>
      <c r="E67" s="80"/>
      <c r="F67" s="79"/>
      <c r="G67" s="204"/>
      <c r="H67" s="539">
        <v>7</v>
      </c>
      <c r="I67" s="539">
        <v>168</v>
      </c>
      <c r="J67" s="120"/>
      <c r="K67" s="79"/>
      <c r="L67" s="79"/>
      <c r="M67" s="79"/>
      <c r="N67" s="79"/>
      <c r="O67" s="79"/>
      <c r="P67" s="522">
        <v>168</v>
      </c>
      <c r="Q67" s="193"/>
      <c r="R67" s="212"/>
      <c r="S67" s="374"/>
      <c r="T67" s="211"/>
      <c r="U67" s="530">
        <v>168</v>
      </c>
      <c r="V67" s="165"/>
      <c r="W67" s="89"/>
    </row>
    <row r="68" spans="1:23" s="7" customFormat="1" ht="18" customHeight="1" thickBot="1">
      <c r="A68" s="2"/>
      <c r="B68" s="2"/>
      <c r="C68" s="305" t="s">
        <v>246</v>
      </c>
      <c r="D68" s="306" t="s">
        <v>5</v>
      </c>
      <c r="E68" s="489"/>
      <c r="F68" s="490"/>
      <c r="G68" s="491"/>
      <c r="H68" s="310">
        <v>1</v>
      </c>
      <c r="I68" s="305">
        <v>24</v>
      </c>
      <c r="J68" s="492"/>
      <c r="K68" s="493"/>
      <c r="L68" s="490"/>
      <c r="M68" s="490"/>
      <c r="N68" s="490"/>
      <c r="O68" s="490"/>
      <c r="P68" s="490"/>
      <c r="Q68" s="494"/>
      <c r="R68" s="311">
        <v>0</v>
      </c>
      <c r="S68" s="349">
        <v>0</v>
      </c>
      <c r="T68" s="350">
        <v>0</v>
      </c>
      <c r="U68" s="349">
        <v>24</v>
      </c>
      <c r="V68" s="351">
        <v>0</v>
      </c>
      <c r="W68" s="352">
        <v>0</v>
      </c>
    </row>
    <row r="69" spans="1:23" s="7" customFormat="1" ht="49.5" customHeight="1">
      <c r="A69" s="2"/>
      <c r="B69" s="2"/>
      <c r="C69" s="377" t="s">
        <v>218</v>
      </c>
      <c r="D69" s="378" t="s">
        <v>217</v>
      </c>
      <c r="E69" s="444">
        <v>5</v>
      </c>
      <c r="F69" s="445"/>
      <c r="G69" s="560">
        <v>5</v>
      </c>
      <c r="H69" s="586">
        <f>SUM(H70:H73)</f>
        <v>24</v>
      </c>
      <c r="I69" s="365">
        <f>SUM(I70:I73)</f>
        <v>576</v>
      </c>
      <c r="J69" s="717">
        <v>136</v>
      </c>
      <c r="K69" s="567">
        <v>200</v>
      </c>
      <c r="L69" s="127"/>
      <c r="M69" s="127"/>
      <c r="N69" s="127"/>
      <c r="O69" s="127"/>
      <c r="P69" s="567">
        <f>SUM(P79:P80)</f>
        <v>240</v>
      </c>
      <c r="Q69" s="128"/>
      <c r="R69" s="129"/>
      <c r="S69" s="130"/>
      <c r="T69" s="458"/>
      <c r="U69" s="131"/>
      <c r="V69" s="548">
        <f>SUM(V74:V80)</f>
        <v>576</v>
      </c>
      <c r="W69" s="549">
        <v>0</v>
      </c>
    </row>
    <row r="70" spans="1:23" s="7" customFormat="1" ht="49.5" customHeight="1">
      <c r="A70" s="2"/>
      <c r="B70" s="2"/>
      <c r="C70" s="209"/>
      <c r="D70" s="396" t="s">
        <v>229</v>
      </c>
      <c r="E70" s="123"/>
      <c r="F70" s="124"/>
      <c r="G70" s="139"/>
      <c r="H70" s="584">
        <v>6</v>
      </c>
      <c r="I70" s="585">
        <v>144</v>
      </c>
      <c r="J70" s="121"/>
      <c r="K70" s="122"/>
      <c r="L70" s="148"/>
      <c r="M70" s="148"/>
      <c r="N70" s="148"/>
      <c r="O70" s="148"/>
      <c r="P70" s="122"/>
      <c r="Q70" s="149"/>
      <c r="R70" s="150"/>
      <c r="S70" s="151"/>
      <c r="T70" s="152"/>
      <c r="U70" s="153"/>
      <c r="V70" s="154"/>
      <c r="W70" s="155"/>
    </row>
    <row r="71" spans="1:23" s="7" customFormat="1" ht="64.5" customHeight="1">
      <c r="A71" s="2"/>
      <c r="B71" s="2"/>
      <c r="C71" s="209"/>
      <c r="D71" s="396" t="s">
        <v>230</v>
      </c>
      <c r="E71" s="123"/>
      <c r="F71" s="124"/>
      <c r="G71" s="139"/>
      <c r="H71" s="584">
        <v>5</v>
      </c>
      <c r="I71" s="585">
        <v>120</v>
      </c>
      <c r="J71" s="121"/>
      <c r="K71" s="122"/>
      <c r="L71" s="148"/>
      <c r="M71" s="148"/>
      <c r="N71" s="148"/>
      <c r="O71" s="148"/>
      <c r="P71" s="122"/>
      <c r="Q71" s="149"/>
      <c r="R71" s="150"/>
      <c r="S71" s="151"/>
      <c r="T71" s="152"/>
      <c r="U71" s="153"/>
      <c r="V71" s="154"/>
      <c r="W71" s="155"/>
    </row>
    <row r="72" spans="1:23" s="7" customFormat="1" ht="49.5" customHeight="1">
      <c r="A72" s="2"/>
      <c r="B72" s="2"/>
      <c r="C72" s="209"/>
      <c r="D72" s="396" t="s">
        <v>231</v>
      </c>
      <c r="E72" s="123"/>
      <c r="F72" s="124"/>
      <c r="G72" s="139"/>
      <c r="H72" s="584">
        <v>6</v>
      </c>
      <c r="I72" s="585">
        <v>144</v>
      </c>
      <c r="J72" s="121"/>
      <c r="K72" s="122"/>
      <c r="L72" s="148"/>
      <c r="M72" s="148"/>
      <c r="N72" s="148"/>
      <c r="O72" s="148"/>
      <c r="P72" s="122"/>
      <c r="Q72" s="149"/>
      <c r="R72" s="150"/>
      <c r="S72" s="151"/>
      <c r="T72" s="152"/>
      <c r="U72" s="153"/>
      <c r="V72" s="154"/>
      <c r="W72" s="155"/>
    </row>
    <row r="73" spans="1:23" s="7" customFormat="1" ht="128.25" customHeight="1">
      <c r="A73" s="2"/>
      <c r="B73" s="2"/>
      <c r="C73" s="209"/>
      <c r="D73" s="396" t="s">
        <v>232</v>
      </c>
      <c r="E73" s="123"/>
      <c r="F73" s="124"/>
      <c r="G73" s="139"/>
      <c r="H73" s="584">
        <v>7</v>
      </c>
      <c r="I73" s="585">
        <v>168</v>
      </c>
      <c r="J73" s="121"/>
      <c r="K73" s="122"/>
      <c r="L73" s="148"/>
      <c r="M73" s="148"/>
      <c r="N73" s="148"/>
      <c r="O73" s="148"/>
      <c r="P73" s="122"/>
      <c r="Q73" s="149"/>
      <c r="R73" s="150"/>
      <c r="S73" s="151"/>
      <c r="T73" s="152"/>
      <c r="U73" s="153"/>
      <c r="V73" s="154"/>
      <c r="W73" s="155"/>
    </row>
    <row r="74" spans="1:23" s="7" customFormat="1" ht="49.5" customHeight="1">
      <c r="A74" s="2"/>
      <c r="B74" s="2"/>
      <c r="C74" s="29"/>
      <c r="D74" s="394" t="s">
        <v>264</v>
      </c>
      <c r="E74" s="107"/>
      <c r="F74" s="83"/>
      <c r="G74" s="84"/>
      <c r="H74" s="542">
        <v>5</v>
      </c>
      <c r="I74" s="541">
        <v>120</v>
      </c>
      <c r="J74" s="108"/>
      <c r="K74" s="109"/>
      <c r="L74" s="132"/>
      <c r="M74" s="132"/>
      <c r="N74" s="132"/>
      <c r="O74" s="132"/>
      <c r="P74" s="132"/>
      <c r="Q74" s="133"/>
      <c r="R74" s="134"/>
      <c r="S74" s="135"/>
      <c r="T74" s="136"/>
      <c r="U74" s="137"/>
      <c r="V74" s="540">
        <v>120</v>
      </c>
      <c r="W74" s="138"/>
    </row>
    <row r="75" spans="1:23" s="7" customFormat="1" ht="48" customHeight="1">
      <c r="A75" s="2"/>
      <c r="B75" s="2"/>
      <c r="C75" s="29"/>
      <c r="D75" s="394" t="s">
        <v>255</v>
      </c>
      <c r="E75" s="107"/>
      <c r="F75" s="83"/>
      <c r="G75" s="84"/>
      <c r="H75" s="542">
        <v>1</v>
      </c>
      <c r="I75" s="541">
        <v>24</v>
      </c>
      <c r="J75" s="108"/>
      <c r="K75" s="109"/>
      <c r="L75" s="132"/>
      <c r="M75" s="132"/>
      <c r="N75" s="132"/>
      <c r="O75" s="132"/>
      <c r="P75" s="132"/>
      <c r="Q75" s="133"/>
      <c r="R75" s="134"/>
      <c r="S75" s="135"/>
      <c r="T75" s="136"/>
      <c r="U75" s="137"/>
      <c r="V75" s="540">
        <v>24</v>
      </c>
      <c r="W75" s="138"/>
    </row>
    <row r="76" spans="1:23" s="7" customFormat="1" ht="33" customHeight="1">
      <c r="A76" s="2"/>
      <c r="B76" s="2"/>
      <c r="C76" s="29"/>
      <c r="D76" s="394" t="s">
        <v>253</v>
      </c>
      <c r="E76" s="107"/>
      <c r="F76" s="83"/>
      <c r="G76" s="84"/>
      <c r="H76" s="542">
        <v>3</v>
      </c>
      <c r="I76" s="541">
        <v>72</v>
      </c>
      <c r="J76" s="108"/>
      <c r="K76" s="109"/>
      <c r="L76" s="132"/>
      <c r="M76" s="132"/>
      <c r="N76" s="132"/>
      <c r="O76" s="132"/>
      <c r="P76" s="132"/>
      <c r="Q76" s="133"/>
      <c r="R76" s="134"/>
      <c r="S76" s="135"/>
      <c r="T76" s="136"/>
      <c r="U76" s="137"/>
      <c r="V76" s="540">
        <v>72</v>
      </c>
      <c r="W76" s="138"/>
    </row>
    <row r="77" spans="1:23" s="7" customFormat="1" ht="18.75" customHeight="1">
      <c r="A77" s="2"/>
      <c r="B77" s="2"/>
      <c r="C77" s="29"/>
      <c r="D77" s="394" t="s">
        <v>254</v>
      </c>
      <c r="E77" s="107"/>
      <c r="F77" s="83"/>
      <c r="G77" s="84"/>
      <c r="H77" s="542">
        <v>4</v>
      </c>
      <c r="I77" s="541">
        <v>96</v>
      </c>
      <c r="J77" s="108"/>
      <c r="K77" s="109"/>
      <c r="L77" s="132"/>
      <c r="M77" s="132"/>
      <c r="N77" s="132"/>
      <c r="O77" s="132"/>
      <c r="P77" s="132"/>
      <c r="Q77" s="133"/>
      <c r="R77" s="134"/>
      <c r="S77" s="135"/>
      <c r="T77" s="136"/>
      <c r="U77" s="137"/>
      <c r="V77" s="540">
        <v>96</v>
      </c>
      <c r="W77" s="138"/>
    </row>
    <row r="78" spans="1:23" s="7" customFormat="1" ht="34.5" customHeight="1">
      <c r="A78" s="2"/>
      <c r="B78" s="2"/>
      <c r="C78" s="29"/>
      <c r="D78" s="394" t="s">
        <v>256</v>
      </c>
      <c r="E78" s="107"/>
      <c r="F78" s="83"/>
      <c r="G78" s="84"/>
      <c r="H78" s="542">
        <v>1</v>
      </c>
      <c r="I78" s="541">
        <v>24</v>
      </c>
      <c r="J78" s="108"/>
      <c r="K78" s="109"/>
      <c r="L78" s="132"/>
      <c r="M78" s="132"/>
      <c r="N78" s="132"/>
      <c r="O78" s="132"/>
      <c r="P78" s="132"/>
      <c r="Q78" s="133"/>
      <c r="R78" s="134"/>
      <c r="S78" s="135"/>
      <c r="T78" s="136"/>
      <c r="U78" s="137"/>
      <c r="V78" s="540">
        <v>24</v>
      </c>
      <c r="W78" s="138"/>
    </row>
    <row r="79" spans="1:23" s="7" customFormat="1" ht="20.25" customHeight="1">
      <c r="A79" s="2"/>
      <c r="B79" s="2"/>
      <c r="C79" s="29"/>
      <c r="D79" s="387" t="s">
        <v>160</v>
      </c>
      <c r="E79" s="107"/>
      <c r="F79" s="83"/>
      <c r="G79" s="84"/>
      <c r="H79" s="542">
        <v>4</v>
      </c>
      <c r="I79" s="541">
        <v>96</v>
      </c>
      <c r="J79" s="108"/>
      <c r="K79" s="109"/>
      <c r="L79" s="132"/>
      <c r="M79" s="132"/>
      <c r="N79" s="132"/>
      <c r="O79" s="132"/>
      <c r="P79" s="550">
        <v>96</v>
      </c>
      <c r="Q79" s="133"/>
      <c r="R79" s="134"/>
      <c r="S79" s="135"/>
      <c r="T79" s="136"/>
      <c r="U79" s="137"/>
      <c r="V79" s="540">
        <v>96</v>
      </c>
      <c r="W79" s="138"/>
    </row>
    <row r="80" spans="1:23" s="7" customFormat="1" ht="23.25" customHeight="1" thickBot="1">
      <c r="A80" s="2"/>
      <c r="B80" s="2"/>
      <c r="C80" s="29"/>
      <c r="D80" s="421" t="s">
        <v>130</v>
      </c>
      <c r="E80" s="107"/>
      <c r="F80" s="83"/>
      <c r="G80" s="84"/>
      <c r="H80" s="542">
        <v>6</v>
      </c>
      <c r="I80" s="541">
        <v>144</v>
      </c>
      <c r="J80" s="108"/>
      <c r="K80" s="109"/>
      <c r="L80" s="132"/>
      <c r="M80" s="132"/>
      <c r="N80" s="132"/>
      <c r="O80" s="132"/>
      <c r="P80" s="550">
        <v>144</v>
      </c>
      <c r="Q80" s="133"/>
      <c r="R80" s="134"/>
      <c r="S80" s="135"/>
      <c r="T80" s="136"/>
      <c r="U80" s="137"/>
      <c r="V80" s="540">
        <v>144</v>
      </c>
      <c r="W80" s="138"/>
    </row>
    <row r="81" spans="1:23" s="7" customFormat="1" ht="19.5" customHeight="1" thickBot="1">
      <c r="A81" s="2"/>
      <c r="B81" s="2"/>
      <c r="C81" s="305" t="s">
        <v>247</v>
      </c>
      <c r="D81" s="306" t="s">
        <v>5</v>
      </c>
      <c r="E81" s="489"/>
      <c r="F81" s="490"/>
      <c r="G81" s="491"/>
      <c r="H81" s="310">
        <v>1</v>
      </c>
      <c r="I81" s="305">
        <v>24</v>
      </c>
      <c r="J81" s="492"/>
      <c r="K81" s="493"/>
      <c r="L81" s="490"/>
      <c r="M81" s="490"/>
      <c r="N81" s="490"/>
      <c r="O81" s="490"/>
      <c r="P81" s="490"/>
      <c r="Q81" s="494"/>
      <c r="R81" s="311">
        <v>0</v>
      </c>
      <c r="S81" s="349">
        <v>0</v>
      </c>
      <c r="T81" s="350">
        <v>0</v>
      </c>
      <c r="U81" s="349">
        <v>0</v>
      </c>
      <c r="V81" s="351">
        <v>24</v>
      </c>
      <c r="W81" s="352">
        <v>0</v>
      </c>
    </row>
    <row r="82" spans="1:23" s="7" customFormat="1" ht="65.25" customHeight="1">
      <c r="A82" s="2"/>
      <c r="B82" s="2"/>
      <c r="C82" s="377" t="s">
        <v>216</v>
      </c>
      <c r="D82" s="379" t="s">
        <v>219</v>
      </c>
      <c r="E82" s="444">
        <v>6</v>
      </c>
      <c r="F82" s="445"/>
      <c r="G82" s="560">
        <v>6</v>
      </c>
      <c r="H82" s="582">
        <f>SUM(H83:H86)</f>
        <v>26</v>
      </c>
      <c r="I82" s="568">
        <f>SUM(I83:I86)</f>
        <v>624</v>
      </c>
      <c r="J82" s="715">
        <v>138</v>
      </c>
      <c r="K82" s="445">
        <v>222</v>
      </c>
      <c r="L82" s="78"/>
      <c r="M82" s="78"/>
      <c r="N82" s="78"/>
      <c r="O82" s="78"/>
      <c r="P82" s="445">
        <f>SUM(P94:P95)</f>
        <v>264</v>
      </c>
      <c r="Q82" s="112"/>
      <c r="R82" s="166"/>
      <c r="S82" s="168"/>
      <c r="T82" s="170"/>
      <c r="U82" s="171"/>
      <c r="V82" s="554">
        <v>0</v>
      </c>
      <c r="W82" s="557">
        <f>SUM(W87:W95)</f>
        <v>624</v>
      </c>
    </row>
    <row r="83" spans="1:23" s="7" customFormat="1" ht="50.25" customHeight="1">
      <c r="A83" s="2"/>
      <c r="B83" s="2"/>
      <c r="C83" s="29"/>
      <c r="D83" s="397" t="s">
        <v>234</v>
      </c>
      <c r="E83" s="140"/>
      <c r="F83" s="141"/>
      <c r="G83" s="142"/>
      <c r="H83" s="583">
        <v>8</v>
      </c>
      <c r="I83" s="566">
        <v>192</v>
      </c>
      <c r="J83" s="156"/>
      <c r="K83" s="141"/>
      <c r="L83" s="83"/>
      <c r="M83" s="83"/>
      <c r="N83" s="83"/>
      <c r="O83" s="83"/>
      <c r="P83" s="141"/>
      <c r="Q83" s="157"/>
      <c r="R83" s="167"/>
      <c r="S83" s="169"/>
      <c r="T83" s="118"/>
      <c r="U83" s="172"/>
      <c r="V83" s="143"/>
      <c r="W83" s="158"/>
    </row>
    <row r="84" spans="1:23" s="7" customFormat="1" ht="63" customHeight="1">
      <c r="A84" s="2"/>
      <c r="B84" s="2"/>
      <c r="C84" s="29"/>
      <c r="D84" s="397" t="s">
        <v>235</v>
      </c>
      <c r="E84" s="140"/>
      <c r="F84" s="141"/>
      <c r="G84" s="142"/>
      <c r="H84" s="583">
        <v>8</v>
      </c>
      <c r="I84" s="566">
        <v>192</v>
      </c>
      <c r="J84" s="156"/>
      <c r="K84" s="141"/>
      <c r="L84" s="83"/>
      <c r="M84" s="83"/>
      <c r="N84" s="83"/>
      <c r="O84" s="83"/>
      <c r="P84" s="141"/>
      <c r="Q84" s="157"/>
      <c r="R84" s="167"/>
      <c r="S84" s="169"/>
      <c r="T84" s="118"/>
      <c r="U84" s="172"/>
      <c r="V84" s="143"/>
      <c r="W84" s="158"/>
    </row>
    <row r="85" spans="1:23" s="7" customFormat="1" ht="49.5" customHeight="1">
      <c r="A85" s="2"/>
      <c r="B85" s="2"/>
      <c r="C85" s="29"/>
      <c r="D85" s="397" t="s">
        <v>233</v>
      </c>
      <c r="E85" s="140"/>
      <c r="F85" s="141"/>
      <c r="G85" s="142"/>
      <c r="H85" s="583">
        <v>7</v>
      </c>
      <c r="I85" s="566">
        <v>168</v>
      </c>
      <c r="J85" s="156"/>
      <c r="K85" s="141"/>
      <c r="L85" s="83"/>
      <c r="M85" s="83"/>
      <c r="N85" s="83"/>
      <c r="O85" s="83"/>
      <c r="P85" s="141"/>
      <c r="Q85" s="157"/>
      <c r="R85" s="167"/>
      <c r="S85" s="169"/>
      <c r="T85" s="118"/>
      <c r="U85" s="172"/>
      <c r="V85" s="143"/>
      <c r="W85" s="158"/>
    </row>
    <row r="86" spans="1:23" s="7" customFormat="1" ht="49.5" customHeight="1">
      <c r="A86" s="2"/>
      <c r="B86" s="2"/>
      <c r="C86" s="29"/>
      <c r="D86" s="397" t="s">
        <v>236</v>
      </c>
      <c r="E86" s="140"/>
      <c r="F86" s="141"/>
      <c r="G86" s="142"/>
      <c r="H86" s="583">
        <v>3</v>
      </c>
      <c r="I86" s="566">
        <v>72</v>
      </c>
      <c r="J86" s="156"/>
      <c r="K86" s="141"/>
      <c r="L86" s="83"/>
      <c r="M86" s="83"/>
      <c r="N86" s="83"/>
      <c r="O86" s="83"/>
      <c r="P86" s="141"/>
      <c r="Q86" s="157"/>
      <c r="R86" s="167"/>
      <c r="S86" s="169"/>
      <c r="T86" s="118"/>
      <c r="U86" s="172"/>
      <c r="V86" s="143"/>
      <c r="W86" s="158"/>
    </row>
    <row r="87" spans="1:23" s="7" customFormat="1" ht="18.75" customHeight="1">
      <c r="A87" s="2"/>
      <c r="B87" s="2"/>
      <c r="C87" s="29"/>
      <c r="D87" s="389" t="s">
        <v>258</v>
      </c>
      <c r="E87" s="140"/>
      <c r="F87" s="141"/>
      <c r="G87" s="142"/>
      <c r="H87" s="537">
        <v>3</v>
      </c>
      <c r="I87" s="559">
        <v>72</v>
      </c>
      <c r="J87" s="115"/>
      <c r="K87" s="83"/>
      <c r="L87" s="83"/>
      <c r="M87" s="83"/>
      <c r="N87" s="83"/>
      <c r="O87" s="83"/>
      <c r="P87" s="83"/>
      <c r="Q87" s="157"/>
      <c r="R87" s="167"/>
      <c r="S87" s="169"/>
      <c r="T87" s="118"/>
      <c r="U87" s="172"/>
      <c r="V87" s="143"/>
      <c r="W87" s="553">
        <v>72</v>
      </c>
    </row>
    <row r="88" spans="1:23" s="7" customFormat="1" ht="33.75" customHeight="1">
      <c r="A88" s="2"/>
      <c r="B88" s="2"/>
      <c r="C88" s="29"/>
      <c r="D88" s="389" t="s">
        <v>261</v>
      </c>
      <c r="E88" s="140"/>
      <c r="F88" s="141"/>
      <c r="G88" s="142"/>
      <c r="H88" s="537">
        <v>1.5</v>
      </c>
      <c r="I88" s="559">
        <v>36</v>
      </c>
      <c r="J88" s="115"/>
      <c r="K88" s="83"/>
      <c r="L88" s="83"/>
      <c r="M88" s="83"/>
      <c r="N88" s="83"/>
      <c r="O88" s="83"/>
      <c r="P88" s="83"/>
      <c r="Q88" s="157"/>
      <c r="R88" s="167"/>
      <c r="S88" s="169"/>
      <c r="T88" s="118"/>
      <c r="U88" s="172"/>
      <c r="V88" s="143"/>
      <c r="W88" s="553">
        <v>36</v>
      </c>
    </row>
    <row r="89" spans="1:23" s="7" customFormat="1" ht="21" customHeight="1">
      <c r="A89" s="2"/>
      <c r="B89" s="2"/>
      <c r="C89" s="29"/>
      <c r="D89" s="389" t="s">
        <v>259</v>
      </c>
      <c r="E89" s="140"/>
      <c r="F89" s="141"/>
      <c r="G89" s="142"/>
      <c r="H89" s="537">
        <v>3</v>
      </c>
      <c r="I89" s="559">
        <v>72</v>
      </c>
      <c r="J89" s="115"/>
      <c r="K89" s="83"/>
      <c r="L89" s="83"/>
      <c r="M89" s="83"/>
      <c r="N89" s="83"/>
      <c r="O89" s="83"/>
      <c r="P89" s="83"/>
      <c r="Q89" s="157"/>
      <c r="R89" s="167"/>
      <c r="S89" s="169"/>
      <c r="T89" s="118"/>
      <c r="U89" s="172"/>
      <c r="V89" s="143"/>
      <c r="W89" s="553">
        <v>72</v>
      </c>
    </row>
    <row r="90" spans="1:23" s="7" customFormat="1" ht="20.25" customHeight="1">
      <c r="A90" s="2"/>
      <c r="B90" s="2"/>
      <c r="C90" s="29"/>
      <c r="D90" s="389" t="s">
        <v>266</v>
      </c>
      <c r="E90" s="140"/>
      <c r="F90" s="141"/>
      <c r="G90" s="142"/>
      <c r="H90" s="537">
        <v>3</v>
      </c>
      <c r="I90" s="559">
        <v>72</v>
      </c>
      <c r="J90" s="115"/>
      <c r="K90" s="83"/>
      <c r="L90" s="83"/>
      <c r="M90" s="83"/>
      <c r="N90" s="83"/>
      <c r="O90" s="83"/>
      <c r="P90" s="83"/>
      <c r="Q90" s="157"/>
      <c r="R90" s="167"/>
      <c r="S90" s="169"/>
      <c r="T90" s="118"/>
      <c r="U90" s="172"/>
      <c r="V90" s="143"/>
      <c r="W90" s="553">
        <v>72</v>
      </c>
    </row>
    <row r="91" spans="1:23" s="7" customFormat="1" ht="34.5" customHeight="1">
      <c r="A91" s="2"/>
      <c r="B91" s="2"/>
      <c r="C91" s="29"/>
      <c r="D91" s="394" t="s">
        <v>260</v>
      </c>
      <c r="E91" s="140"/>
      <c r="F91" s="141"/>
      <c r="G91" s="142"/>
      <c r="H91" s="537">
        <v>3</v>
      </c>
      <c r="I91" s="559">
        <v>72</v>
      </c>
      <c r="J91" s="115"/>
      <c r="K91" s="83"/>
      <c r="L91" s="83"/>
      <c r="M91" s="83"/>
      <c r="N91" s="83"/>
      <c r="O91" s="83"/>
      <c r="P91" s="83"/>
      <c r="Q91" s="157"/>
      <c r="R91" s="167"/>
      <c r="S91" s="169"/>
      <c r="T91" s="118"/>
      <c r="U91" s="172"/>
      <c r="V91" s="143"/>
      <c r="W91" s="553">
        <v>72</v>
      </c>
    </row>
    <row r="92" spans="1:23" s="7" customFormat="1" ht="34.5" customHeight="1">
      <c r="A92" s="2"/>
      <c r="B92" s="2"/>
      <c r="C92" s="29"/>
      <c r="D92" s="389" t="s">
        <v>256</v>
      </c>
      <c r="E92" s="140"/>
      <c r="F92" s="141"/>
      <c r="G92" s="142"/>
      <c r="H92" s="537">
        <v>1</v>
      </c>
      <c r="I92" s="559">
        <v>24</v>
      </c>
      <c r="J92" s="115"/>
      <c r="K92" s="83"/>
      <c r="L92" s="83"/>
      <c r="M92" s="83"/>
      <c r="N92" s="83"/>
      <c r="O92" s="83"/>
      <c r="P92" s="83"/>
      <c r="Q92" s="157"/>
      <c r="R92" s="167"/>
      <c r="S92" s="169"/>
      <c r="T92" s="118"/>
      <c r="U92" s="172"/>
      <c r="V92" s="143"/>
      <c r="W92" s="553">
        <v>24</v>
      </c>
    </row>
    <row r="93" spans="1:23" s="7" customFormat="1" ht="34.5" customHeight="1">
      <c r="A93" s="2"/>
      <c r="B93" s="2"/>
      <c r="C93" s="29"/>
      <c r="D93" s="389" t="s">
        <v>268</v>
      </c>
      <c r="E93" s="140"/>
      <c r="F93" s="141"/>
      <c r="G93" s="142"/>
      <c r="H93" s="537">
        <v>1</v>
      </c>
      <c r="I93" s="559">
        <v>24</v>
      </c>
      <c r="J93" s="115"/>
      <c r="K93" s="83"/>
      <c r="L93" s="83"/>
      <c r="M93" s="83"/>
      <c r="N93" s="83"/>
      <c r="O93" s="83"/>
      <c r="P93" s="83"/>
      <c r="Q93" s="157"/>
      <c r="R93" s="167"/>
      <c r="S93" s="169"/>
      <c r="T93" s="118"/>
      <c r="U93" s="172"/>
      <c r="V93" s="143"/>
      <c r="W93" s="553">
        <v>24</v>
      </c>
    </row>
    <row r="94" spans="1:23" s="7" customFormat="1" ht="20.25" customHeight="1">
      <c r="A94" s="2"/>
      <c r="B94" s="2"/>
      <c r="C94" s="29"/>
      <c r="D94" s="387" t="s">
        <v>160</v>
      </c>
      <c r="E94" s="140"/>
      <c r="F94" s="141"/>
      <c r="G94" s="142"/>
      <c r="H94" s="537">
        <v>4</v>
      </c>
      <c r="I94" s="559">
        <v>96</v>
      </c>
      <c r="J94" s="115"/>
      <c r="K94" s="83"/>
      <c r="L94" s="83"/>
      <c r="M94" s="83"/>
      <c r="N94" s="83"/>
      <c r="O94" s="83"/>
      <c r="P94" s="474">
        <v>96</v>
      </c>
      <c r="Q94" s="157"/>
      <c r="R94" s="167"/>
      <c r="S94" s="169"/>
      <c r="T94" s="118"/>
      <c r="U94" s="172"/>
      <c r="V94" s="143"/>
      <c r="W94" s="553">
        <v>96</v>
      </c>
    </row>
    <row r="95" spans="1:23" s="7" customFormat="1" ht="22.5" customHeight="1" thickBot="1">
      <c r="A95" s="2"/>
      <c r="B95" s="2"/>
      <c r="C95" s="29"/>
      <c r="D95" s="421" t="s">
        <v>130</v>
      </c>
      <c r="E95" s="140"/>
      <c r="F95" s="141"/>
      <c r="G95" s="142"/>
      <c r="H95" s="537">
        <v>6.5</v>
      </c>
      <c r="I95" s="559">
        <v>156</v>
      </c>
      <c r="J95" s="156"/>
      <c r="K95" s="141"/>
      <c r="L95" s="83"/>
      <c r="M95" s="83"/>
      <c r="N95" s="83"/>
      <c r="O95" s="83"/>
      <c r="P95" s="474">
        <v>168</v>
      </c>
      <c r="Q95" s="157"/>
      <c r="R95" s="167"/>
      <c r="S95" s="169"/>
      <c r="T95" s="118"/>
      <c r="U95" s="172"/>
      <c r="V95" s="143"/>
      <c r="W95" s="553">
        <v>156</v>
      </c>
    </row>
    <row r="96" spans="1:23" s="7" customFormat="1" ht="18.75" customHeight="1" thickBot="1">
      <c r="A96" s="2"/>
      <c r="B96" s="2"/>
      <c r="C96" s="305" t="s">
        <v>248</v>
      </c>
      <c r="D96" s="306" t="s">
        <v>5</v>
      </c>
      <c r="E96" s="489"/>
      <c r="F96" s="490"/>
      <c r="G96" s="491"/>
      <c r="H96" s="310">
        <v>1</v>
      </c>
      <c r="I96" s="305">
        <v>24</v>
      </c>
      <c r="J96" s="492"/>
      <c r="K96" s="493"/>
      <c r="L96" s="490"/>
      <c r="M96" s="490"/>
      <c r="N96" s="490"/>
      <c r="O96" s="490"/>
      <c r="P96" s="490"/>
      <c r="Q96" s="494"/>
      <c r="R96" s="311">
        <v>0</v>
      </c>
      <c r="S96" s="349">
        <v>0</v>
      </c>
      <c r="T96" s="350">
        <v>0</v>
      </c>
      <c r="U96" s="349">
        <v>0</v>
      </c>
      <c r="V96" s="351">
        <v>0</v>
      </c>
      <c r="W96" s="352">
        <v>24</v>
      </c>
    </row>
    <row r="97" spans="1:23" s="7" customFormat="1" ht="18" customHeight="1" thickBot="1">
      <c r="A97" s="2"/>
      <c r="B97" s="2"/>
      <c r="C97" s="465" t="s">
        <v>257</v>
      </c>
      <c r="D97" s="469" t="s">
        <v>28</v>
      </c>
      <c r="E97" s="459"/>
      <c r="F97" s="460"/>
      <c r="G97" s="461"/>
      <c r="H97" s="514">
        <v>1</v>
      </c>
      <c r="I97" s="515">
        <v>24</v>
      </c>
      <c r="J97" s="462"/>
      <c r="K97" s="463"/>
      <c r="L97" s="463"/>
      <c r="M97" s="464"/>
      <c r="N97" s="464"/>
      <c r="O97" s="464"/>
      <c r="P97" s="464"/>
      <c r="Q97" s="464"/>
      <c r="R97" s="465">
        <v>0</v>
      </c>
      <c r="S97" s="466">
        <v>0</v>
      </c>
      <c r="T97" s="467">
        <v>0</v>
      </c>
      <c r="U97" s="468">
        <v>0</v>
      </c>
      <c r="V97" s="465">
        <v>0</v>
      </c>
      <c r="W97" s="466">
        <v>24</v>
      </c>
    </row>
    <row r="98" spans="1:23" s="7" customFormat="1" ht="21" customHeight="1" thickBot="1">
      <c r="A98" s="2"/>
      <c r="B98" s="2"/>
      <c r="C98" s="30"/>
      <c r="D98" s="380" t="s">
        <v>29</v>
      </c>
      <c r="E98" s="500">
        <v>9</v>
      </c>
      <c r="F98" s="577">
        <v>26</v>
      </c>
      <c r="G98" s="718" t="s">
        <v>272</v>
      </c>
      <c r="H98" s="562">
        <f>SUM(H9:H17,H19:H20,H22:H23,H24,H27:H28,H31:H32,H35:H39,H45:H49,H56,H58:H61,H68,H70:H73,H81,H83:H86,H96:H97)</f>
        <v>180</v>
      </c>
      <c r="I98" s="563">
        <f>SUM(I9:I17,I19:I20,I22:I23,I29,I33,I40:I41,I24,I50:I56,I62:I68,I74:I81,I87:I97)</f>
        <v>4320</v>
      </c>
      <c r="J98" s="413">
        <f>SUM(J82,J69,J57,J44,J26,J25,J7)</f>
        <v>1269</v>
      </c>
      <c r="K98" s="577">
        <v>1851</v>
      </c>
      <c r="L98" s="577">
        <v>0</v>
      </c>
      <c r="M98" s="213"/>
      <c r="N98" s="213"/>
      <c r="O98" s="213"/>
      <c r="P98" s="414">
        <f>SUM(P94:P95,P79:P80,P66:P67,P54:P55)</f>
        <v>1008</v>
      </c>
      <c r="Q98" s="523">
        <v>0</v>
      </c>
      <c r="R98" s="413">
        <f>SUM(R9:R17,R19:R20,R22:R23)</f>
        <v>648</v>
      </c>
      <c r="S98" s="414">
        <f>SUM(S9:S17,S19,S20,S22,S23,S24)</f>
        <v>792</v>
      </c>
      <c r="T98" s="500">
        <f>SUM(T29,T33,T40:T41,T50:T55,T56)</f>
        <v>648</v>
      </c>
      <c r="U98" s="523">
        <f>SUM(U29,U33,U62:U68)</f>
        <v>792</v>
      </c>
      <c r="V98" s="413">
        <f>SUM(V29,V74:V81)</f>
        <v>648</v>
      </c>
      <c r="W98" s="523">
        <f>SUM(W95:W97,W87:W94,W40:W41,W29)</f>
        <v>792</v>
      </c>
    </row>
    <row r="99" spans="1:23" s="7" customFormat="1" ht="18" customHeight="1" thickBot="1">
      <c r="A99" s="2"/>
      <c r="B99" s="2" t="s">
        <v>37</v>
      </c>
      <c r="C99" s="381" t="s">
        <v>8</v>
      </c>
      <c r="D99" s="382" t="s">
        <v>67</v>
      </c>
      <c r="E99" s="720"/>
      <c r="F99" s="725"/>
      <c r="G99" s="31"/>
      <c r="H99" s="415">
        <v>12.5</v>
      </c>
      <c r="I99" s="470">
        <v>300</v>
      </c>
      <c r="J99" s="32"/>
      <c r="K99" s="33"/>
      <c r="L99" s="33"/>
      <c r="M99" s="34"/>
      <c r="N99" s="34"/>
      <c r="O99" s="34"/>
      <c r="P99" s="34"/>
      <c r="Q99" s="34"/>
      <c r="R99" s="35"/>
      <c r="S99" s="36"/>
      <c r="T99" s="37"/>
      <c r="U99" s="38"/>
      <c r="V99" s="39"/>
      <c r="W99" s="555"/>
    </row>
    <row r="100" spans="1:23" s="7" customFormat="1" ht="17.25" customHeight="1" thickBot="1">
      <c r="A100" s="2"/>
      <c r="B100" s="2"/>
      <c r="C100" s="383" t="s">
        <v>68</v>
      </c>
      <c r="D100" s="384" t="s">
        <v>69</v>
      </c>
      <c r="E100" s="721"/>
      <c r="F100" s="726"/>
      <c r="G100" s="41"/>
      <c r="H100" s="471">
        <v>13.5</v>
      </c>
      <c r="I100" s="472">
        <v>324</v>
      </c>
      <c r="J100" s="42"/>
      <c r="K100" s="40"/>
      <c r="L100" s="40"/>
      <c r="M100" s="43"/>
      <c r="N100" s="43"/>
      <c r="O100" s="43"/>
      <c r="P100" s="43"/>
      <c r="Q100" s="43"/>
      <c r="R100" s="405">
        <f>SUM(R101:R107)</f>
        <v>72</v>
      </c>
      <c r="S100" s="406">
        <v>72</v>
      </c>
      <c r="T100" s="508">
        <f>SUM(T104:T107)</f>
        <v>24</v>
      </c>
      <c r="U100" s="524">
        <v>12</v>
      </c>
      <c r="V100" s="543">
        <f>SUM(V103)</f>
        <v>24</v>
      </c>
      <c r="W100" s="556">
        <f>SUM(W105)</f>
        <v>0</v>
      </c>
    </row>
    <row r="101" spans="1:23" s="7" customFormat="1" ht="31.5" customHeight="1">
      <c r="A101" s="2"/>
      <c r="B101" s="2"/>
      <c r="C101" s="369" t="s">
        <v>73</v>
      </c>
      <c r="D101" s="385" t="s">
        <v>81</v>
      </c>
      <c r="E101" s="587"/>
      <c r="F101" s="503">
        <v>1</v>
      </c>
      <c r="G101" s="420"/>
      <c r="H101" s="504">
        <v>0.5</v>
      </c>
      <c r="I101" s="504">
        <v>12</v>
      </c>
      <c r="J101" s="25"/>
      <c r="K101" s="26"/>
      <c r="L101" s="26"/>
      <c r="M101" s="26"/>
      <c r="N101" s="26"/>
      <c r="O101" s="26"/>
      <c r="P101" s="26"/>
      <c r="Q101" s="27"/>
      <c r="R101" s="407">
        <v>12</v>
      </c>
      <c r="S101" s="408"/>
      <c r="T101" s="509"/>
      <c r="U101" s="525"/>
      <c r="V101" s="544"/>
      <c r="W101" s="93"/>
    </row>
    <row r="102" spans="1:23" s="7" customFormat="1" ht="18.75" customHeight="1">
      <c r="A102" s="2"/>
      <c r="B102" s="2"/>
      <c r="C102" s="386" t="s">
        <v>74</v>
      </c>
      <c r="D102" s="387" t="s">
        <v>79</v>
      </c>
      <c r="E102" s="722"/>
      <c r="F102" s="505">
        <v>1</v>
      </c>
      <c r="G102" s="506"/>
      <c r="H102" s="277">
        <v>2</v>
      </c>
      <c r="I102" s="277">
        <v>24</v>
      </c>
      <c r="J102" s="44"/>
      <c r="K102" s="46"/>
      <c r="L102" s="46"/>
      <c r="M102" s="46"/>
      <c r="N102" s="46"/>
      <c r="O102" s="46"/>
      <c r="P102" s="46"/>
      <c r="Q102" s="45"/>
      <c r="R102" s="409">
        <v>24</v>
      </c>
      <c r="S102" s="410"/>
      <c r="T102" s="510"/>
      <c r="U102" s="526"/>
      <c r="V102" s="545"/>
      <c r="W102" s="94"/>
    </row>
    <row r="103" spans="1:23" s="7" customFormat="1" ht="33" customHeight="1">
      <c r="A103" s="2"/>
      <c r="B103" s="2"/>
      <c r="C103" s="386" t="s">
        <v>76</v>
      </c>
      <c r="D103" s="387" t="s">
        <v>77</v>
      </c>
      <c r="E103" s="722"/>
      <c r="F103" s="505">
        <v>5</v>
      </c>
      <c r="G103" s="506"/>
      <c r="H103" s="277">
        <v>1</v>
      </c>
      <c r="I103" s="277">
        <v>24</v>
      </c>
      <c r="J103" s="44"/>
      <c r="K103" s="46"/>
      <c r="L103" s="46"/>
      <c r="M103" s="46"/>
      <c r="N103" s="46"/>
      <c r="O103" s="46"/>
      <c r="P103" s="46"/>
      <c r="Q103" s="45"/>
      <c r="R103" s="409"/>
      <c r="S103" s="410"/>
      <c r="T103" s="510"/>
      <c r="U103" s="526"/>
      <c r="V103" s="545">
        <v>24</v>
      </c>
      <c r="W103" s="94"/>
    </row>
    <row r="104" spans="1:23" s="7" customFormat="1" ht="18" customHeight="1">
      <c r="A104" s="2"/>
      <c r="B104" s="2"/>
      <c r="C104" s="386" t="s">
        <v>78</v>
      </c>
      <c r="D104" s="387" t="s">
        <v>75</v>
      </c>
      <c r="E104" s="722"/>
      <c r="F104" s="505">
        <v>3</v>
      </c>
      <c r="G104" s="506"/>
      <c r="H104" s="277">
        <v>1</v>
      </c>
      <c r="I104" s="277">
        <v>24</v>
      </c>
      <c r="J104" s="44"/>
      <c r="K104" s="46"/>
      <c r="L104" s="46"/>
      <c r="M104" s="46"/>
      <c r="N104" s="46"/>
      <c r="O104" s="46"/>
      <c r="P104" s="46"/>
      <c r="Q104" s="45"/>
      <c r="R104" s="409"/>
      <c r="S104" s="410"/>
      <c r="T104" s="510">
        <v>24</v>
      </c>
      <c r="U104" s="526"/>
      <c r="V104" s="545"/>
      <c r="W104" s="94"/>
    </row>
    <row r="105" spans="1:23" s="7" customFormat="1" ht="30" customHeight="1">
      <c r="A105" s="2"/>
      <c r="B105" s="2"/>
      <c r="C105" s="386" t="s">
        <v>80</v>
      </c>
      <c r="D105" s="387" t="s">
        <v>83</v>
      </c>
      <c r="E105" s="722"/>
      <c r="F105" s="505">
        <v>4</v>
      </c>
      <c r="G105" s="506"/>
      <c r="H105" s="277">
        <v>0.5</v>
      </c>
      <c r="I105" s="277">
        <v>12</v>
      </c>
      <c r="J105" s="44"/>
      <c r="K105" s="46"/>
      <c r="L105" s="46"/>
      <c r="M105" s="46"/>
      <c r="N105" s="46"/>
      <c r="O105" s="46"/>
      <c r="P105" s="46"/>
      <c r="Q105" s="45"/>
      <c r="R105" s="409"/>
      <c r="S105" s="410"/>
      <c r="T105" s="510"/>
      <c r="U105" s="526">
        <v>12</v>
      </c>
      <c r="V105" s="545"/>
      <c r="W105" s="94"/>
    </row>
    <row r="106" spans="1:23" s="7" customFormat="1" ht="33" customHeight="1">
      <c r="A106" s="2"/>
      <c r="B106" s="2"/>
      <c r="C106" s="388" t="s">
        <v>82</v>
      </c>
      <c r="D106" s="387" t="s">
        <v>164</v>
      </c>
      <c r="E106" s="722"/>
      <c r="F106" s="280">
        <v>2</v>
      </c>
      <c r="G106" s="506"/>
      <c r="H106" s="277">
        <v>1.5</v>
      </c>
      <c r="I106" s="277">
        <v>36</v>
      </c>
      <c r="J106" s="44"/>
      <c r="K106" s="46"/>
      <c r="L106" s="46"/>
      <c r="M106" s="46"/>
      <c r="N106" s="46"/>
      <c r="O106" s="46"/>
      <c r="P106" s="46"/>
      <c r="Q106" s="45"/>
      <c r="R106" s="409"/>
      <c r="S106" s="410">
        <v>36</v>
      </c>
      <c r="T106" s="510"/>
      <c r="U106" s="526"/>
      <c r="V106" s="545"/>
      <c r="W106" s="94"/>
    </row>
    <row r="107" spans="1:23" s="7" customFormat="1" ht="18" customHeight="1">
      <c r="A107" s="2"/>
      <c r="B107" s="2"/>
      <c r="C107" s="388" t="s">
        <v>84</v>
      </c>
      <c r="D107" s="389" t="s">
        <v>85</v>
      </c>
      <c r="E107" s="723"/>
      <c r="F107" s="280">
        <v>1.2</v>
      </c>
      <c r="G107" s="507"/>
      <c r="H107" s="277"/>
      <c r="I107" s="277">
        <f>SUM(R107:W107)</f>
        <v>72</v>
      </c>
      <c r="J107" s="44"/>
      <c r="K107" s="46"/>
      <c r="L107" s="46"/>
      <c r="M107" s="46"/>
      <c r="N107" s="46"/>
      <c r="O107" s="46"/>
      <c r="P107" s="46"/>
      <c r="Q107" s="45"/>
      <c r="R107" s="411">
        <v>36</v>
      </c>
      <c r="S107" s="412">
        <v>36</v>
      </c>
      <c r="T107" s="511"/>
      <c r="U107" s="527"/>
      <c r="V107" s="546"/>
      <c r="W107" s="54"/>
    </row>
    <row r="108" spans="1:23" s="7" customFormat="1" ht="18" customHeight="1" thickBot="1">
      <c r="A108" s="2"/>
      <c r="B108" s="2"/>
      <c r="C108" s="390" t="s">
        <v>161</v>
      </c>
      <c r="D108" s="358" t="s">
        <v>162</v>
      </c>
      <c r="E108" s="724"/>
      <c r="F108" s="288"/>
      <c r="G108" s="24"/>
      <c r="H108" s="52"/>
      <c r="I108" s="285">
        <v>120</v>
      </c>
      <c r="J108" s="50"/>
      <c r="K108" s="49"/>
      <c r="L108" s="49"/>
      <c r="M108" s="49"/>
      <c r="N108" s="49"/>
      <c r="O108" s="49"/>
      <c r="P108" s="49"/>
      <c r="Q108" s="51"/>
      <c r="R108" s="81"/>
      <c r="S108" s="82"/>
      <c r="T108" s="440"/>
      <c r="U108" s="441"/>
      <c r="V108" s="547"/>
      <c r="W108" s="55"/>
    </row>
    <row r="109" spans="1:23" s="6" customFormat="1" ht="21.75" customHeight="1" thickBot="1">
      <c r="A109" s="2"/>
      <c r="B109" s="2"/>
      <c r="C109" s="53"/>
      <c r="D109" s="391" t="s">
        <v>29</v>
      </c>
      <c r="E109" s="418">
        <v>9</v>
      </c>
      <c r="F109" s="719">
        <v>26</v>
      </c>
      <c r="G109" s="419" t="s">
        <v>272</v>
      </c>
      <c r="H109" s="565">
        <v>206</v>
      </c>
      <c r="I109" s="564">
        <f>SUM(I98:I100)</f>
        <v>4944</v>
      </c>
      <c r="J109" s="512">
        <v>1269</v>
      </c>
      <c r="K109" s="719">
        <v>1851</v>
      </c>
      <c r="L109" s="719">
        <v>0</v>
      </c>
      <c r="M109" s="214"/>
      <c r="N109" s="214"/>
      <c r="O109" s="214"/>
      <c r="P109" s="528">
        <f>SUM(P98)</f>
        <v>1008</v>
      </c>
      <c r="Q109" s="528">
        <v>0</v>
      </c>
      <c r="R109" s="418">
        <f>SUM(R98,R101:R107)</f>
        <v>720</v>
      </c>
      <c r="S109" s="419">
        <v>864</v>
      </c>
      <c r="T109" s="512">
        <f>SUM(T98,T104:T107)</f>
        <v>672</v>
      </c>
      <c r="U109" s="528">
        <v>804</v>
      </c>
      <c r="V109" s="418">
        <f>SUM(V98,V103)</f>
        <v>672</v>
      </c>
      <c r="W109" s="419">
        <f>SUM(W98,W105)</f>
        <v>792</v>
      </c>
    </row>
    <row r="110" spans="1:23" ht="17.25" customHeight="1">
      <c r="C110" s="676" t="s">
        <v>208</v>
      </c>
      <c r="D110" s="676"/>
      <c r="E110" s="676"/>
      <c r="F110" s="676"/>
      <c r="G110" s="676"/>
      <c r="H110" s="676"/>
      <c r="I110" s="676"/>
      <c r="J110" s="676"/>
      <c r="K110" s="676"/>
      <c r="L110" s="676"/>
      <c r="M110" s="676"/>
      <c r="N110" s="676"/>
      <c r="O110" s="676"/>
      <c r="P110" s="676"/>
      <c r="Q110" s="676"/>
      <c r="R110" s="676"/>
      <c r="S110" s="676"/>
      <c r="T110" s="676"/>
      <c r="U110" s="676"/>
      <c r="V110" s="676"/>
      <c r="W110" s="676"/>
    </row>
    <row r="111" spans="1:23" s="1" customFormat="1">
      <c r="C111" s="10"/>
      <c r="D111" s="11"/>
      <c r="E111" s="11"/>
      <c r="F111" s="11"/>
      <c r="G111" s="11"/>
      <c r="H111" s="11"/>
      <c r="I111" s="11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1"/>
      <c r="U111" s="12"/>
      <c r="V111" s="12"/>
      <c r="W111" s="10"/>
    </row>
    <row r="112" spans="1:23" s="1" customFormat="1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3:23" ht="15.75">
      <c r="C113" s="58"/>
      <c r="D113" s="61"/>
      <c r="E113" s="58"/>
      <c r="F113" s="58"/>
      <c r="G113" s="58"/>
      <c r="H113" s="58"/>
      <c r="I113" s="58"/>
      <c r="J113" s="48"/>
      <c r="K113" s="48"/>
      <c r="L113" s="48"/>
      <c r="M113" s="48"/>
      <c r="N113" s="48"/>
      <c r="O113" s="48"/>
      <c r="P113" s="48"/>
      <c r="Q113" s="48"/>
      <c r="R113" s="62"/>
      <c r="S113" s="62"/>
      <c r="T113" s="63"/>
      <c r="U113" s="63"/>
      <c r="V113" s="64"/>
      <c r="W113" s="64"/>
    </row>
    <row r="114" spans="3:23" ht="15.75">
      <c r="C114" s="58"/>
      <c r="D114" s="65"/>
      <c r="E114" s="58"/>
      <c r="F114" s="60"/>
      <c r="G114" s="58"/>
      <c r="H114" s="58"/>
      <c r="I114" s="60"/>
      <c r="J114" s="48"/>
      <c r="K114" s="48"/>
      <c r="L114" s="48"/>
      <c r="M114" s="48"/>
      <c r="N114" s="48"/>
      <c r="O114" s="48"/>
      <c r="P114" s="48"/>
      <c r="Q114" s="48"/>
      <c r="R114" s="66"/>
      <c r="S114" s="67"/>
      <c r="T114" s="68"/>
      <c r="U114" s="68"/>
      <c r="V114" s="69"/>
      <c r="W114" s="69"/>
    </row>
    <row r="115" spans="3:23" ht="15.75">
      <c r="C115" s="58"/>
      <c r="D115" s="65"/>
      <c r="E115" s="58"/>
      <c r="F115" s="60"/>
      <c r="G115" s="58"/>
      <c r="H115" s="58"/>
      <c r="I115" s="60"/>
      <c r="J115" s="48"/>
      <c r="K115" s="48"/>
      <c r="L115" s="48"/>
      <c r="M115" s="48"/>
      <c r="N115" s="48"/>
      <c r="O115" s="48"/>
      <c r="P115" s="48"/>
      <c r="Q115" s="48"/>
      <c r="R115" s="66"/>
      <c r="S115" s="67"/>
      <c r="T115" s="68"/>
      <c r="U115" s="68"/>
      <c r="V115" s="69"/>
      <c r="W115" s="69"/>
    </row>
    <row r="116" spans="3:23" ht="15.75">
      <c r="C116" s="58"/>
      <c r="D116" s="65"/>
      <c r="E116" s="58"/>
      <c r="F116" s="60"/>
      <c r="G116" s="58"/>
      <c r="H116" s="58"/>
      <c r="I116" s="60"/>
      <c r="J116" s="48"/>
      <c r="K116" s="48"/>
      <c r="L116" s="48"/>
      <c r="M116" s="48"/>
      <c r="N116" s="48"/>
      <c r="O116" s="48"/>
      <c r="P116" s="48"/>
      <c r="Q116" s="48"/>
      <c r="R116" s="66"/>
      <c r="S116" s="67"/>
      <c r="T116" s="68"/>
      <c r="U116" s="68"/>
      <c r="V116" s="70"/>
      <c r="W116" s="70"/>
    </row>
    <row r="117" spans="3:23" ht="15.75">
      <c r="C117" s="58"/>
      <c r="D117" s="65"/>
      <c r="E117" s="58"/>
      <c r="F117" s="60"/>
      <c r="G117" s="58"/>
      <c r="H117" s="58"/>
      <c r="I117" s="60"/>
      <c r="J117" s="48"/>
      <c r="K117" s="48"/>
      <c r="L117" s="48"/>
      <c r="M117" s="48"/>
      <c r="N117" s="48"/>
      <c r="O117" s="48"/>
      <c r="P117" s="48"/>
      <c r="Q117" s="48"/>
      <c r="R117" s="66"/>
      <c r="S117" s="67"/>
      <c r="T117" s="68"/>
      <c r="U117" s="68"/>
      <c r="V117" s="70"/>
      <c r="W117" s="70"/>
    </row>
    <row r="118" spans="3:23" ht="15.75">
      <c r="C118" s="58"/>
      <c r="D118" s="65"/>
      <c r="E118" s="58"/>
      <c r="F118" s="60"/>
      <c r="G118" s="58"/>
      <c r="H118" s="58"/>
      <c r="I118" s="60"/>
      <c r="J118" s="58"/>
      <c r="K118" s="58"/>
      <c r="L118" s="58"/>
      <c r="M118" s="58"/>
      <c r="N118" s="58"/>
      <c r="O118" s="58"/>
      <c r="P118" s="58"/>
      <c r="Q118" s="58"/>
      <c r="R118" s="66"/>
      <c r="S118" s="66"/>
      <c r="T118" s="68"/>
      <c r="U118" s="68"/>
      <c r="V118" s="70"/>
      <c r="W118" s="70"/>
    </row>
    <row r="119" spans="3:23" ht="15.75">
      <c r="C119" s="59"/>
      <c r="D119" s="65"/>
      <c r="E119" s="58"/>
      <c r="F119" s="71"/>
      <c r="G119" s="58"/>
      <c r="H119" s="58"/>
      <c r="I119" s="60"/>
      <c r="J119" s="48"/>
      <c r="K119" s="48"/>
      <c r="L119" s="48"/>
      <c r="M119" s="48"/>
      <c r="N119" s="48"/>
      <c r="O119" s="48"/>
      <c r="P119" s="48"/>
      <c r="Q119" s="48"/>
      <c r="R119" s="66"/>
      <c r="S119" s="66"/>
      <c r="T119" s="68"/>
      <c r="U119" s="68"/>
      <c r="V119" s="69"/>
      <c r="W119" s="69"/>
    </row>
    <row r="120" spans="3:23" ht="15.75">
      <c r="C120" s="59"/>
      <c r="D120" s="72"/>
      <c r="E120" s="60"/>
      <c r="F120" s="73"/>
      <c r="G120" s="60"/>
      <c r="H120" s="60"/>
      <c r="I120" s="60"/>
      <c r="J120" s="48"/>
      <c r="K120" s="48"/>
      <c r="L120" s="48"/>
      <c r="M120" s="48"/>
      <c r="N120" s="48"/>
      <c r="O120" s="48"/>
      <c r="P120" s="48"/>
      <c r="Q120" s="48"/>
      <c r="R120" s="74"/>
      <c r="S120" s="74"/>
      <c r="T120" s="75"/>
      <c r="U120" s="75"/>
      <c r="V120" s="76"/>
      <c r="W120" s="76"/>
    </row>
    <row r="121" spans="3:23" ht="15.75">
      <c r="C121" s="59"/>
      <c r="D121" s="72"/>
      <c r="E121" s="60"/>
      <c r="F121" s="73"/>
      <c r="G121" s="60"/>
      <c r="H121" s="60"/>
      <c r="I121" s="60"/>
      <c r="J121" s="48"/>
      <c r="K121" s="48"/>
      <c r="L121" s="48"/>
      <c r="M121" s="48"/>
      <c r="N121" s="48"/>
      <c r="O121" s="48"/>
      <c r="P121" s="48"/>
      <c r="Q121" s="48"/>
      <c r="R121" s="74"/>
      <c r="S121" s="74"/>
      <c r="T121" s="75"/>
      <c r="U121" s="75"/>
      <c r="V121" s="76"/>
      <c r="W121" s="76"/>
    </row>
  </sheetData>
  <autoFilter ref="A5:X110">
    <filterColumn colId="7"/>
    <filterColumn colId="12"/>
    <filterColumn colId="13"/>
    <filterColumn colId="14"/>
    <filterColumn colId="15"/>
  </autoFilter>
  <mergeCells count="18">
    <mergeCell ref="C1:W1"/>
    <mergeCell ref="V3:W3"/>
    <mergeCell ref="C2:C5"/>
    <mergeCell ref="E3:E5"/>
    <mergeCell ref="D2:D5"/>
    <mergeCell ref="R2:W2"/>
    <mergeCell ref="E2:G2"/>
    <mergeCell ref="H2:Q2"/>
    <mergeCell ref="H3:H5"/>
    <mergeCell ref="J3:Q4"/>
    <mergeCell ref="R4:W4"/>
    <mergeCell ref="C42:W42"/>
    <mergeCell ref="C110:W110"/>
    <mergeCell ref="T3:U3"/>
    <mergeCell ref="R3:S3"/>
    <mergeCell ref="I3:I5"/>
    <mergeCell ref="G3:G5"/>
    <mergeCell ref="F3:F5"/>
  </mergeCells>
  <phoneticPr fontId="6" type="noConversion"/>
  <pageMargins left="0.27559055118110237" right="0.19685039370078741" top="0.27559055118110237" bottom="0.35433070866141736" header="0.39370078740157483" footer="0.31496062992125984"/>
  <pageSetup paperSize="9" scale="73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 рус</vt:lpstr>
      <vt:lpstr>титульный лист каз</vt:lpstr>
      <vt:lpstr>график уч процесса</vt:lpstr>
      <vt:lpstr>рабочий учебный план</vt:lpstr>
      <vt:lpstr>'рабочий учебный план'!Заголовки_для_печати</vt:lpstr>
      <vt:lpstr>'рабочий учебный план'!Область_печати</vt:lpstr>
    </vt:vector>
  </TitlesOfParts>
  <Company>PGU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kolledg</dc:creator>
  <cp:lastModifiedBy>Пользователь Windows</cp:lastModifiedBy>
  <cp:lastPrinted>2022-09-15T15:04:00Z</cp:lastPrinted>
  <dcterms:created xsi:type="dcterms:W3CDTF">2002-08-09T04:02:25Z</dcterms:created>
  <dcterms:modified xsi:type="dcterms:W3CDTF">2022-09-15T15:14:30Z</dcterms:modified>
</cp:coreProperties>
</file>